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D:\Desktop\PLAN DE ACCION 2021\PLAN DE DESARROLLO\"/>
    </mc:Choice>
  </mc:AlternateContent>
  <xr:revisionPtr revIDLastSave="0" documentId="13_ncr:1_{B424E75F-D60A-4A3B-B958-28735D44A3ED}" xr6:coauthVersionLast="47" xr6:coauthVersionMax="47" xr10:uidLastSave="{00000000-0000-0000-0000-000000000000}"/>
  <bookViews>
    <workbookView xWindow="-120" yWindow="-120" windowWidth="20730" windowHeight="11160" xr2:uid="{00000000-000D-0000-FFFF-FFFF00000000}"/>
  </bookViews>
  <sheets>
    <sheet name="INSTITUCIONALIDAD" sheetId="3" r:id="rId1"/>
  </sheets>
  <definedNames>
    <definedName name="_xlnm.Print_Area" localSheetId="0">INSTITUCIONALIDAD!$A$1:$AH$45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9" i="3" l="1"/>
  <c r="H39" i="3" l="1"/>
  <c r="V27" i="3" l="1"/>
  <c r="H19" i="3" l="1"/>
  <c r="R28" i="3" l="1"/>
  <c r="V20" i="3"/>
  <c r="V39" i="3" l="1"/>
  <c r="V42" i="3"/>
  <c r="V25" i="3" l="1"/>
  <c r="V23" i="3"/>
  <c r="V19" i="3" s="1"/>
  <c r="T42" i="3"/>
  <c r="T39" i="3"/>
  <c r="T29" i="3"/>
  <c r="T27" i="3" s="1"/>
  <c r="T25" i="3"/>
  <c r="T23" i="3"/>
  <c r="T20" i="3"/>
  <c r="R44" i="3"/>
  <c r="R43" i="3"/>
  <c r="Q42" i="3"/>
  <c r="P42" i="3"/>
  <c r="O42" i="3"/>
  <c r="N42" i="3"/>
  <c r="M42" i="3"/>
  <c r="L42" i="3"/>
  <c r="K42" i="3"/>
  <c r="R41" i="3"/>
  <c r="R40" i="3"/>
  <c r="Q39" i="3"/>
  <c r="P39" i="3"/>
  <c r="O39" i="3"/>
  <c r="N39" i="3"/>
  <c r="M39" i="3"/>
  <c r="L39" i="3"/>
  <c r="K39" i="3"/>
  <c r="R38" i="3"/>
  <c r="R37" i="3"/>
  <c r="R36" i="3"/>
  <c r="R35" i="3"/>
  <c r="R34" i="3"/>
  <c r="R33" i="3"/>
  <c r="R32" i="3"/>
  <c r="R31" i="3"/>
  <c r="R30" i="3"/>
  <c r="Q29" i="3"/>
  <c r="Q27" i="3" s="1"/>
  <c r="P29" i="3"/>
  <c r="P27" i="3" s="1"/>
  <c r="O29" i="3"/>
  <c r="O27" i="3" s="1"/>
  <c r="N29" i="3"/>
  <c r="N27" i="3" s="1"/>
  <c r="M29" i="3"/>
  <c r="M27" i="3" s="1"/>
  <c r="L29" i="3"/>
  <c r="L27" i="3" s="1"/>
  <c r="K29" i="3"/>
  <c r="K27" i="3" s="1"/>
  <c r="R26" i="3"/>
  <c r="R25" i="3" s="1"/>
  <c r="Q25" i="3"/>
  <c r="P25" i="3"/>
  <c r="O25" i="3"/>
  <c r="N25" i="3"/>
  <c r="M25" i="3"/>
  <c r="L25" i="3"/>
  <c r="K25" i="3"/>
  <c r="R24" i="3"/>
  <c r="R23" i="3" s="1"/>
  <c r="Q23" i="3"/>
  <c r="P23" i="3"/>
  <c r="O23" i="3"/>
  <c r="N23" i="3"/>
  <c r="M23" i="3"/>
  <c r="L23" i="3"/>
  <c r="K23" i="3"/>
  <c r="R22" i="3"/>
  <c r="R21" i="3"/>
  <c r="Q20" i="3"/>
  <c r="P20" i="3"/>
  <c r="O20" i="3"/>
  <c r="N20" i="3"/>
  <c r="M20" i="3"/>
  <c r="L20" i="3"/>
  <c r="K20" i="3"/>
  <c r="S42" i="3"/>
  <c r="S39" i="3"/>
  <c r="S29" i="3"/>
  <c r="S27" i="3" s="1"/>
  <c r="S25" i="3"/>
  <c r="S23" i="3"/>
  <c r="S20" i="3"/>
  <c r="K19" i="3" l="1"/>
  <c r="O19" i="3"/>
  <c r="R20" i="3"/>
  <c r="M19" i="3"/>
  <c r="Q19" i="3"/>
  <c r="R42" i="3"/>
  <c r="T19" i="3"/>
  <c r="L19" i="3"/>
  <c r="P19" i="3"/>
  <c r="S19" i="3"/>
  <c r="N19" i="3"/>
  <c r="R39" i="3"/>
  <c r="R29" i="3"/>
  <c r="R27" i="3" s="1"/>
  <c r="R1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s>
  <commentList>
    <comment ref="F8" authorId="0" shapeId="0" xr:uid="{2675286D-9F0C-4E6A-8256-748DA7CA4061}">
      <text>
        <r>
          <rPr>
            <sz val="9"/>
            <color indexed="81"/>
            <rFont val="Tahoma"/>
            <family val="2"/>
          </rPr>
          <t>Dependencia: Nombre de la dependencia o entidad que presenta el plan de acción.</t>
        </r>
      </text>
    </comment>
    <comment ref="R8" authorId="1" shapeId="0" xr:uid="{35ECD55E-5861-493E-8AAF-A3AA4D1D5CAF}">
      <text>
        <r>
          <rPr>
            <sz val="9"/>
            <color indexed="81"/>
            <rFont val="Tahoma"/>
            <family val="2"/>
          </rPr>
          <t>Línea Estratégica: Nombre de los componentes, retos, desafíos o áreas estratégicas del Plan de Desarrollo que condensan los principales objetivos.</t>
        </r>
      </text>
    </comment>
    <comment ref="AC8" authorId="0" shapeId="0" xr:uid="{AFB729B5-05BA-4463-A610-C7D6A8242E64}">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E1BA52A3-22B0-4B3A-A3EC-E6107E32B041}">
      <text>
        <r>
          <rPr>
            <sz val="9"/>
            <color indexed="81"/>
            <rFont val="Tahoma"/>
            <family val="2"/>
          </rPr>
          <t>Tema: Corresponde a los temas abordados en cada línea estratégica. Ejemplo: Salud y Bienestar, Educación, Inclusión, Servicios Públicos Domiciliarios, etc.</t>
        </r>
      </text>
    </comment>
    <comment ref="Q9" authorId="1" shapeId="0" xr:uid="{32F15CDD-A480-49D1-8ED9-143CE806EA5C}">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G10" authorId="0" shapeId="0" xr:uid="{C08A9615-64FE-4324-BBC1-B5165BCDDD38}">
      <text>
        <r>
          <rPr>
            <sz val="9"/>
            <color indexed="81"/>
            <rFont val="Tahoma"/>
            <family val="2"/>
          </rPr>
          <t>Elaborado por: Nombre de la persona que diligencia el formato de seguimiento al plan de acción.</t>
        </r>
      </text>
    </comment>
    <comment ref="Q10" authorId="1" shapeId="0" xr:uid="{2B6A4578-A91D-46C7-9898-EB925A0C76F0}">
      <text>
        <r>
          <rPr>
            <sz val="9"/>
            <color indexed="81"/>
            <rFont val="Tahoma"/>
            <family val="2"/>
          </rPr>
          <t>Responsable: Corresponde a la persona que está a cargo de la dependencia o entidad.</t>
        </r>
      </text>
    </comment>
    <comment ref="C16" authorId="0" shapeId="0" xr:uid="{00000000-0006-0000-0000-000004000000}">
      <text>
        <r>
          <rPr>
            <sz val="9"/>
            <color indexed="81"/>
            <rFont val="Tahoma"/>
            <family val="2"/>
          </rPr>
          <t>Meta Plan de Desarrollo: recoge lo expuesto en el punto 7 del formato de formulación del plan de acción.</t>
        </r>
      </text>
    </comment>
    <comment ref="D16" authorId="0" shapeId="0" xr:uid="{00000000-0006-0000-0000-000005000000}">
      <text>
        <r>
          <rPr>
            <sz val="9"/>
            <color indexed="81"/>
            <rFont val="Tahoma"/>
            <family val="2"/>
          </rPr>
          <t>Tipo de Meta: Describe el tipo de meta que se está analizando: de producto o de resultado y recoge lo expuesto en el punto 8 del formato de formulación del plan de acción.</t>
        </r>
      </text>
    </comment>
    <comment ref="E16" authorId="0" shapeId="0" xr:uid="{00000000-0006-0000-0000-000006000000}">
      <text>
        <r>
          <rPr>
            <sz val="9"/>
            <color indexed="81"/>
            <rFont val="Tahoma"/>
            <family val="2"/>
          </rPr>
          <t xml:space="preserve">Indicador de la Meta Plan de Desarrollo: Permite medir la cantidad y calidad de los productos o servicios previstos. </t>
        </r>
      </text>
    </comment>
    <comment ref="H16" authorId="0" shapeId="0" xr:uid="{00000000-0006-0000-0000-000007000000}">
      <text>
        <r>
          <rPr>
            <sz val="9"/>
            <color indexed="81"/>
            <rFont val="Tahoma"/>
            <family val="2"/>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I16" authorId="0" shapeId="0" xr:uid="{00000000-0006-0000-0000-000008000000}">
      <text>
        <r>
          <rPr>
            <sz val="9"/>
            <color indexed="81"/>
            <rFont val="Tahoma"/>
            <family val="2"/>
          </rPr>
          <t xml:space="preserve">Resumen de logros alcanzados en la Meta PDD: Es la descripción cuantitativa y detallada de lo que se ha cumplido de la meta en la vigencia hasta la fecha de corte con la ejecución de los distintos proyectos (detallando por municipio o localidad). </t>
        </r>
      </text>
    </comment>
    <comment ref="J16" authorId="0" shapeId="0" xr:uid="{00000000-0006-0000-0000-000009000000}">
      <text>
        <r>
          <rPr>
            <sz val="9"/>
            <color indexed="81"/>
            <rFont val="Tahoma"/>
            <family val="2"/>
          </rPr>
          <t xml:space="preserve">Programa: Básicamente, recoge el mismo nombre registrado en la columna 10 del formato de formulación del plan de acción. </t>
        </r>
      </text>
    </comment>
    <comment ref="K16" authorId="0" shapeId="0" xr:uid="{00000000-0006-0000-0000-00000A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6" authorId="0" shapeId="0" xr:uid="{00000000-0006-0000-0000-00000B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6" authorId="0" shapeId="0" xr:uid="{00000000-0006-0000-0000-00000C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7" authorId="0" shapeId="0" xr:uid="{00000000-0006-0000-0000-00000D000000}">
      <text>
        <r>
          <rPr>
            <sz val="9"/>
            <color indexed="81"/>
            <rFont val="Tahoma"/>
            <family val="2"/>
          </rPr>
          <t>Definición del indicador (recoge lo colocado en el punto 8 del formato del plan indicativo)</t>
        </r>
      </text>
    </comment>
    <comment ref="F17" authorId="0" shapeId="0" xr:uid="{00000000-0006-0000-0000-00000E000000}">
      <text>
        <r>
          <rPr>
            <sz val="9"/>
            <color indexed="81"/>
            <rFont val="Tahoma"/>
            <family val="2"/>
          </rPr>
          <t xml:space="preserve">El valor inicial del indicador debe manejarse en forma acumulada para las metas de incremento o reducción, a excepción de las metas de mantenimiento donde su valor es 0. (Ver punto 9 de la forma DEG-020). </t>
        </r>
      </text>
    </comment>
    <comment ref="G17" authorId="0" shapeId="0" xr:uid="{00000000-0006-0000-0000-00000F000000}">
      <text>
        <r>
          <rPr>
            <sz val="9"/>
            <color indexed="81"/>
            <rFont val="Tahoma"/>
            <family val="2"/>
          </rPr>
          <t>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K17" authorId="0" shapeId="0" xr:uid="{00000000-0006-0000-0000-000010000000}">
      <text>
        <r>
          <rPr>
            <sz val="9"/>
            <color indexed="81"/>
            <rFont val="Tahoma"/>
            <family val="2"/>
          </rPr>
          <t xml:space="preserve">Recursos propios de ingresos corrientes de libre destinación </t>
        </r>
      </text>
    </comment>
    <comment ref="L17" authorId="0" shapeId="0" xr:uid="{00000000-0006-0000-0000-000011000000}">
      <text>
        <r>
          <rPr>
            <sz val="9"/>
            <color indexed="81"/>
            <rFont val="Tahoma"/>
            <family val="2"/>
          </rPr>
          <t xml:space="preserve">Recursos propios de destinación específica </t>
        </r>
      </text>
    </comment>
    <comment ref="M17" authorId="0" shapeId="0" xr:uid="{00000000-0006-0000-0000-000012000000}">
      <text>
        <r>
          <rPr>
            <sz val="9"/>
            <color indexed="81"/>
            <rFont val="Tahoma"/>
            <family val="2"/>
          </rPr>
          <t xml:space="preserve">Sistema General de Participaciones </t>
        </r>
      </text>
    </comment>
    <comment ref="N17" authorId="0" shapeId="0" xr:uid="{00000000-0006-0000-0000-000013000000}">
      <text>
        <r>
          <rPr>
            <sz val="9"/>
            <color indexed="81"/>
            <rFont val="Tahoma"/>
            <family val="2"/>
          </rPr>
          <t xml:space="preserve">Sistema General de Regalías </t>
        </r>
      </text>
    </comment>
    <comment ref="O17" authorId="0" shapeId="0" xr:uid="{00000000-0006-0000-0000-000014000000}">
      <text>
        <r>
          <rPr>
            <sz val="9"/>
            <color indexed="81"/>
            <rFont val="Tahoma"/>
            <family val="2"/>
          </rPr>
          <t>Recursos  de cofinanciación</t>
        </r>
      </text>
    </comment>
    <comment ref="P17" authorId="0" shapeId="0" xr:uid="{00000000-0006-0000-0000-000015000000}">
      <text>
        <r>
          <rPr>
            <sz val="9"/>
            <color indexed="81"/>
            <rFont val="Tahoma"/>
            <family val="2"/>
          </rPr>
          <t>Recursos del Crédito</t>
        </r>
      </text>
    </comment>
    <comment ref="Q17" authorId="0" shapeId="0" xr:uid="{00000000-0006-0000-0000-000016000000}">
      <text>
        <r>
          <rPr>
            <sz val="9"/>
            <color indexed="81"/>
            <rFont val="Tahoma"/>
            <family val="2"/>
          </rPr>
          <t xml:space="preserve">Recursos provenientes de otras fuentes incorporados en el presupuesto </t>
        </r>
      </text>
    </comment>
    <comment ref="R17" authorId="0" shapeId="0" xr:uid="{00000000-0006-0000-0000-000017000000}">
      <text>
        <r>
          <rPr>
            <sz val="9"/>
            <color indexed="81"/>
            <rFont val="Tahoma"/>
            <family val="2"/>
          </rPr>
          <t xml:space="preserve">Suma de la inversión </t>
        </r>
      </text>
    </comment>
    <comment ref="S17" authorId="0" shapeId="0" xr:uid="{00000000-0006-0000-0000-000018000000}">
      <text>
        <r>
          <rPr>
            <sz val="9"/>
            <color indexed="81"/>
            <rFont val="Tahoma"/>
            <family val="2"/>
          </rPr>
          <t xml:space="preserve">Funcionamiento: en caso que la meta se haya realizado mediante una acción que no demande recursos del presupuesto de inversión se debe estimar el valor de los gastos de funcionamiento en que se incurrió para llevarla a cabo. </t>
        </r>
      </text>
    </comment>
    <comment ref="T17" authorId="0" shapeId="0" xr:uid="{00000000-0006-0000-0000-000019000000}">
      <text>
        <r>
          <rPr>
            <sz val="9"/>
            <color indexed="81"/>
            <rFont val="Tahoma"/>
            <family val="2"/>
          </rPr>
          <t>Recursos gestionados no incorporados en el presupuesto (GESTIONADOS, indicando Valor y Fuente)</t>
        </r>
      </text>
    </comment>
    <comment ref="V17" authorId="0" shapeId="0" xr:uid="{00000000-0006-0000-0000-00001A000000}">
      <text>
        <r>
          <rPr>
            <sz val="9"/>
            <color indexed="81"/>
            <rFont val="Tahoma"/>
            <family val="2"/>
          </rPr>
          <t xml:space="preserve">Recursos provenientes de las entidades descentralizadas </t>
        </r>
      </text>
    </comment>
    <comment ref="W17" authorId="0" shapeId="0" xr:uid="{00000000-0006-0000-0000-00001B000000}">
      <text>
        <r>
          <rPr>
            <sz val="9"/>
            <color indexed="81"/>
            <rFont val="Tahoma"/>
            <family val="2"/>
          </rPr>
          <t>Código BPIN: Corresponde al código con que se encuentra registrado el proyecto en el Banco de Programas y Proyectos Departamental.</t>
        </r>
      </text>
    </comment>
    <comment ref="X17" authorId="0" shapeId="0" xr:uid="{00000000-0006-0000-0000-00001C000000}">
      <text>
        <r>
          <rPr>
            <sz val="9"/>
            <color indexed="81"/>
            <rFont val="Tahoma"/>
            <family val="2"/>
          </rPr>
          <t>Nombre del proyecto(s) y/o acción(es): Unidad operacional a través de la cual se materializan las metas de producto del Plan de Desarrollo.</t>
        </r>
      </text>
    </comment>
    <comment ref="Y17" authorId="0" shapeId="0" xr:uid="{00000000-0006-0000-0000-00001D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7" authorId="0" shapeId="0" xr:uid="{00000000-0006-0000-0000-00001E000000}">
      <text>
        <r>
          <rPr>
            <sz val="9"/>
            <color indexed="81"/>
            <rFont val="Tahoma"/>
            <family val="2"/>
          </rPr>
          <t xml:space="preserve">Valor Proyecto(s)/Acción(es): Corresponde al valor asignado al proyecto o ejecución de una acción. </t>
        </r>
      </text>
    </comment>
    <comment ref="AA17" authorId="0" shapeId="0" xr:uid="{00000000-0006-0000-0000-00001F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7" authorId="0" shapeId="0" xr:uid="{00000000-0006-0000-0000-000020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7" authorId="0" shapeId="0" xr:uid="{00000000-0006-0000-0000-000021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7" authorId="0" shapeId="0" xr:uid="{00000000-0006-0000-0000-000022000000}">
      <text>
        <r>
          <rPr>
            <sz val="9"/>
            <color indexed="81"/>
            <rFont val="Tahoma"/>
            <family val="2"/>
          </rPr>
          <t xml:space="preserve">Registro Pres./Año: corresponde a(l)(los) registro(s) que se ha(n) generado para ejecutar los contratos a través de los cuales se ejecutan los proyectos.  </t>
        </r>
      </text>
    </comment>
    <comment ref="AE17" authorId="0" shapeId="0" xr:uid="{00000000-0006-0000-0000-000023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7" authorId="0" shapeId="0" xr:uid="{00000000-0006-0000-0000-000024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sharedStrings.xml><?xml version="1.0" encoding="utf-8"?>
<sst xmlns="http://schemas.openxmlformats.org/spreadsheetml/2006/main" count="254" uniqueCount="186">
  <si>
    <t>1.9 Indicador de la Meta PDD</t>
  </si>
  <si>
    <t>Definición</t>
  </si>
  <si>
    <t>Vr. 
Inicial</t>
  </si>
  <si>
    <t>Vr. 
Final</t>
  </si>
  <si>
    <t>RPCLD</t>
  </si>
  <si>
    <t>RPDE</t>
  </si>
  <si>
    <t>SGP</t>
  </si>
  <si>
    <t>SGR</t>
  </si>
  <si>
    <t xml:space="preserve">Cofinanciación </t>
  </si>
  <si>
    <t>Crédito</t>
  </si>
  <si>
    <t>Otras fuentes  (Incorporadas al Presupuesto)</t>
  </si>
  <si>
    <t xml:space="preserve"> GESTIONADOS (no incorporados al presupuesto)</t>
  </si>
  <si>
    <t>Entes 
descentralizados</t>
  </si>
  <si>
    <t>Fuente</t>
  </si>
  <si>
    <t>Tramites realizados en el Instituto de Transito del Atlántico</t>
  </si>
  <si>
    <t>-</t>
  </si>
  <si>
    <t xml:space="preserve">Desarrollar e Implementar un programa integral de gestión comercial  </t>
  </si>
  <si>
    <t xml:space="preserve">Sistemas de gestión comercial del Instituto de Transito del Atlántico implementado  </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</si>
  <si>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</si>
  <si>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</si>
  <si>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</si>
  <si>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</si>
  <si>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Fortalecimiento institucional para la captacion de clientes</t>
  </si>
  <si>
    <t>Vincular 2 asesores para el area comercial</t>
  </si>
  <si>
    <t xml:space="preserve">1- Realizar la necesidad del servicio
2-Elaborar los estudios previos
3- Selección y contratacion </t>
  </si>
  <si>
    <t>Adecuaciones a sedes del Instituto de Transito del Atlántico realizadas</t>
  </si>
  <si>
    <t>Adecuacion locativa</t>
  </si>
  <si>
    <t>1- Realizar la necesidad del servicio
2-Elaborar los estudios previos
3- Contratar empresa para la ejecucion de las adecuaciones a las sedes del instituto.</t>
  </si>
  <si>
    <t>Implementación y mantenimiento del sistema de información (contravencional y tramites)  del Instituto de Transito del Atlántico</t>
  </si>
  <si>
    <t>Sistema de información (contravencional y tramites)  del Instituto de Transito del Atlántico operando</t>
  </si>
  <si>
    <t>Promotores de seguridad vial viculados</t>
  </si>
  <si>
    <t>Vincular 62 promotores viales para apoyar los las campañas de educacion y cultura vial</t>
  </si>
  <si>
    <t>1. Descripcion de la necesidad
2. Elaborar los estudios previos 
3. Contratar a los promotores viales</t>
  </si>
  <si>
    <t>1. Identificar los municipios objetivo.
2. Contratar un operador para la ejecución de las campañas.
3. Ejecutar las Campañas de seguridad y cultura vial</t>
  </si>
  <si>
    <t>1- Identificar la población objetivo
2- Contratar una capacitación en el uso de entorno seguro para peatones
3. Ejecutar la Capacitación</t>
  </si>
  <si>
    <t>Motociclistas seguros</t>
  </si>
  <si>
    <t>Capacitar a 1000 motociclistas en normas de transito</t>
  </si>
  <si>
    <t>1- Identificar la población objetivo
2- Contratar la capacitación.
3-Capacitar a 1000 motociclistas.</t>
  </si>
  <si>
    <t>1- Planear y ejecutar los comités locales de seguridad vial
2- Planear y Ejecutar el Comité Territorial del Seguridad Vial del Departamento
3- Diseñar el Plan Departamental de Seguridad Vial
4- Socialización del Plan Departamental de Seguridad Vial</t>
  </si>
  <si>
    <t>Agentes de Transito vinculados</t>
  </si>
  <si>
    <t>Agentes de transito</t>
  </si>
  <si>
    <t>Control Operativo</t>
  </si>
  <si>
    <t>1- Diseño de la programación de los controles operativos
2- Adquisición de recursos para la ejecución de los controles operativos.
3- Ejecución de los controles operativos</t>
  </si>
  <si>
    <t>Auditorias de Seguridad Vial</t>
  </si>
  <si>
    <t>1. Identificación de puntos críticos
2. Proceso de contratación de las auditorias de seguridad vial
3. Ejecutar las Auditorias de seguridad vial</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</si>
  <si>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</si>
  <si>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</si>
  <si>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</si>
  <si>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Mantener e implementar  sistemas de apoyo tecnológico</t>
  </si>
  <si>
    <t>Sistemas de apoyo tecnológico y costas operando</t>
  </si>
  <si>
    <t>Sistema de Información Geográfico</t>
  </si>
  <si>
    <t>Sistema de Foto detección</t>
  </si>
  <si>
    <t>Adelantar la gestión para mantener en funcionamiento en un 100% el sistema de foto detección</t>
  </si>
  <si>
    <t>1- Adelantar las gestiones necesarias con la concesión para garantizar la gestión del sistema de fotodetección</t>
  </si>
  <si>
    <t>Total Inversión</t>
  </si>
  <si>
    <t xml:space="preserve"> Vr</t>
  </si>
  <si>
    <t>Mantener la vinculación de 62 Promotores viales para promover la educación, cultura y seguridad vial en los municipios de jurisdicción del Instituto de Transito del Atlántico</t>
  </si>
  <si>
    <t>MR1</t>
  </si>
  <si>
    <t>1.7 Meta Plan de Desarrollo</t>
  </si>
  <si>
    <t>1.8 Tipo de Meta</t>
  </si>
  <si>
    <t xml:space="preserve">1.10 Av. Físico Meta PDD </t>
  </si>
  <si>
    <t>1.11
Resumen de logros alcanzados en la Meta PDD</t>
  </si>
  <si>
    <t>1.12 Programa</t>
  </si>
  <si>
    <t xml:space="preserve">1.13 Total recursos comprometidos Meta PDD </t>
  </si>
  <si>
    <t>1.14 Proyecto(s) y/o acción(es)</t>
  </si>
  <si>
    <t>1.15 Observaciones</t>
  </si>
  <si>
    <t>Funcionamiento</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</si>
  <si>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</si>
  <si>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</si>
  <si>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</si>
  <si>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</si>
  <si>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</si>
  <si>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</si>
  <si>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</si>
  <si>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</si>
  <si>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</si>
  <si>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</si>
  <si>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MP1.1</t>
  </si>
  <si>
    <t>MP1.2</t>
  </si>
  <si>
    <t>MP1.3</t>
  </si>
  <si>
    <t>MP1.5</t>
  </si>
  <si>
    <t>MP1.6</t>
  </si>
  <si>
    <t>MP1.7</t>
  </si>
  <si>
    <t xml:space="preserve">Instalar 5 puntos seguros para ciclistas en las vias del Departamento del Atlantico </t>
  </si>
  <si>
    <t xml:space="preserve">1- Identificar la población objetivo
2- Proceso de contratación con la empresa que ejecutara el proyecto 
3. Instalar los puntos seguros para ciclistas 
4 Ejecutar el proyecto </t>
  </si>
  <si>
    <t>Incrementar en un 1%  los tramites realizados en el Instituto de Transito del Atlántico (RNA,RNC, RNMA, RNRS y otros)</t>
  </si>
  <si>
    <t>Fortalecimiento de la gestión y dirección del Sector Transporte "Fortalecimiento a la gestion y direccion de la administracion publica territorial"</t>
  </si>
  <si>
    <t>Realizar 1 adecuacion a sedes del Instituto de Transito del Atlántico</t>
  </si>
  <si>
    <t xml:space="preserve">Realizar una accion de mejora relacionada con la infraestructura de las sedes operativa y administrativa del Instituto. </t>
  </si>
  <si>
    <t>Apoyo tecnologico del software de tramites y costas</t>
  </si>
  <si>
    <t>Implementación y mantenimiento de la plataforma de gestión documental del Instituto de Transito del Atlántico</t>
  </si>
  <si>
    <t>MP1.4</t>
  </si>
  <si>
    <t>Sistema de gestión documental operando</t>
  </si>
  <si>
    <t xml:space="preserve">Aquisicion de la plataforma de Gestion Documental </t>
  </si>
  <si>
    <t>Adquirir una plataforma de gestion documental que permita consolidar la informacion que genera el instituto</t>
  </si>
  <si>
    <t>1- Brindar soporte en la operación del Software
2 Realizar seguimiento al Software</t>
  </si>
  <si>
    <t>Fortalecimiento
institucional de la
entidad departamental "Seguridad de transporte"</t>
  </si>
  <si>
    <t>Promotores viales</t>
  </si>
  <si>
    <t xml:space="preserve">Realizar 5 Campañas de sensibilización a los actores viales sobre seguridad y cultura vial </t>
  </si>
  <si>
    <t>Realizar una capacitación en seguridad vial en los 17 municipios del Departamento del Atlantico</t>
  </si>
  <si>
    <t>Mas Bicicletas para la Gente (Puntos seguros para ciclistas)</t>
  </si>
  <si>
    <t>Realizar una campaña sobre transporte de carga y pasajero en los 17 municipios del Departamento del Atlantico</t>
  </si>
  <si>
    <t>Plan Departamental de Seguridad Vial y Plan Estrategico de Movilidad del Atlantico</t>
  </si>
  <si>
    <t>Desarrollar e implementar el Plan Departamental de Seguridad Vial y Plan Estrategico de Movilidad del Atlantico</t>
  </si>
  <si>
    <t>Diseñar 4 zonas en materia de seguridad vial</t>
  </si>
  <si>
    <t>1- Identificar la población objetivo
2- Realizar el proceso de contratacion
3-Realizar la campaña en los 17 municipios</t>
  </si>
  <si>
    <t>Mantener la vinculación de 34 Agentes de Transito asignados a operativos de control en los municipios de jurisdicción del Instituto de Transito del Atlántico</t>
  </si>
  <si>
    <t xml:space="preserve">Vincular 34 agentes de transito para apoyar los operativos de control </t>
  </si>
  <si>
    <t>Realizar 1000 operativos en los 17 municipios de nuestra jurisdicción</t>
  </si>
  <si>
    <t>Mantenimiento del  Sistema de Información geográfico y actualizacion del  Sistema integral nacional de informacion de carretera</t>
  </si>
  <si>
    <t>1. Planear los recorridos para el inventario de señalización y demarcación vial
2. Estimar y contratar los recursos necesarios para el desarrollo del inventario.
3. Ejecutar la planeación de los recorridos.
4. Actualizar el SINIC</t>
  </si>
  <si>
    <t>Adelantar la gestion para mantener en operación el Sofware Quipux y las costas procesales por comparendos fisicos y derechos de transito</t>
  </si>
  <si>
    <t>1 Evaluar el proceso de convenio con la polica nacional 
 2 Realizar Convenio con la policia nacional 
3  Vincular los agentes de transito 
4  Atender los requerimientos y/o de la policia naciona</t>
  </si>
  <si>
    <t>se realizo la vinculacion de 3 asesores comerciales con el fin de realizar la captacion de clientes en los municipios del departamento del atlantico</t>
  </si>
  <si>
    <t xml:space="preserve">Se realizo la identificacion de 4 puntos criticos en los municipios de Repelon,  Polonuevo, Baranoa y usiacuri, los cuales seran intervenidos. </t>
  </si>
  <si>
    <t>Se realizo la vinculacion de 60 promotores viales que nos brindan acompañamiento en las vias de nuestra jurisdiccion en el departamento del atlantico</t>
  </si>
  <si>
    <t>NA</t>
  </si>
  <si>
    <t>Secretaria de Planeacion</t>
  </si>
  <si>
    <t>SEGUIMIENTO DEL PLAN DE ACCIÓN DESDE LAS ACTIVIDADES Y PROYECTOS ENMARCADOS EN EL PLAN DE DESARROLLO</t>
  </si>
  <si>
    <t>VERSION</t>
  </si>
  <si>
    <t>003</t>
  </si>
  <si>
    <t>FECHA DE APROBACION</t>
  </si>
  <si>
    <t>1.1 DEPENDENCIA:</t>
  </si>
  <si>
    <r>
      <t xml:space="preserve">1.2 LÍNEA ESTRATÉGICA: </t>
    </r>
    <r>
      <rPr>
        <sz val="10"/>
        <rFont val="Arial"/>
        <family val="2"/>
      </rPr>
      <t xml:space="preserve"> </t>
    </r>
  </si>
  <si>
    <t>VIGENCIA:</t>
  </si>
  <si>
    <t>1.3 TEMA:</t>
  </si>
  <si>
    <t>1.4 FECHA DE CORTE:</t>
  </si>
  <si>
    <t>1.3 ELABORADO POR:</t>
  </si>
  <si>
    <t>1.6 RESPONSABLE:</t>
  </si>
  <si>
    <t>Institucionalidad</t>
  </si>
  <si>
    <t>Instituto de Transito Del Atlantico</t>
  </si>
  <si>
    <t>Puertas Abiertas</t>
  </si>
  <si>
    <t>Agripina Polo Igirio</t>
  </si>
  <si>
    <t>Susana Cadavi Barrospaez</t>
  </si>
  <si>
    <t>.</t>
  </si>
  <si>
    <t>2021.TRA.01.000005 04/01/2021
2021.TRA.01.000159 01/03/2021
2021.TRA.01.000181 25/03/2021</t>
  </si>
  <si>
    <t>2021.TRA.01.000054 14/01/2021
2021.TRA.01.000226 04/03/2021</t>
  </si>
  <si>
    <t>Se esta trabajando en el diseño de estrategias que permitan dar cumplimiento al objetivo institucional</t>
  </si>
  <si>
    <t>Para el proximo seguimiento se evidenciara el avance de la meta</t>
  </si>
  <si>
    <t xml:space="preserve">Se realizo la vinculacion de 3 asesores comerciales que permitiran la captacion de clientes en la entidad. Quedando pendiente la campaña comercial para dar cumplimiento a la meta </t>
  </si>
  <si>
    <t xml:space="preserve">Se vincularon 60 promotores viales </t>
  </si>
  <si>
    <t>1- Adelantar la gestion para la operación del Software Quipux
2, Efectuar los pagos teniendo en cuenta el numero de tramites</t>
  </si>
  <si>
    <t>Se encuentra en operación el Software que brinda apoyo tecnico al proceso contravencional y de registro de tramites. Ademas se ha realizado el proceso de cobro coactivo</t>
  </si>
  <si>
    <t>2021.TRA.01.000082 Quipux
2021.TRA.000086 Costas</t>
  </si>
  <si>
    <t>2021.TRA.01.000016 Quipux
2021.TRA.000155 Costas</t>
  </si>
  <si>
    <t>El Sotfware Quipux que brinda apoyo al proceso contravencional y de tramites se encuentra operando y se esta llevando a cabo el proceso de cobro coactivo a traves de la empresa ITA</t>
  </si>
  <si>
    <t xml:space="preserve">2021.TRA.01.000080 </t>
  </si>
  <si>
    <t>2021.TRA.01.000014</t>
  </si>
  <si>
    <t>Se realiza el pago por el servicio prestado de las camaras de deteccion electronicas a la empresa construseñales. A la fecha se encuentran en funcionamiento en un 100%</t>
  </si>
  <si>
    <t xml:space="preserve">Los sistemas de apoyo tecnologicos se encuentran operando en optimas condiciones y cumpliendo con las funciones para las cuales fueron adquiridos. </t>
  </si>
  <si>
    <t xml:space="preserve">2021.TRA.01.000118 </t>
  </si>
  <si>
    <t>2021.TRA.01.000175</t>
  </si>
  <si>
    <t>2021.TRA.01.000279</t>
  </si>
  <si>
    <t>2021.TRA.0100133 Adicion</t>
  </si>
  <si>
    <t>2021.TRA.0100163 Adicion</t>
  </si>
  <si>
    <t>Se mantiene la vinculacion de 6 agentes de transito</t>
  </si>
  <si>
    <t>Resolucion 479  del 2020</t>
  </si>
  <si>
    <t xml:space="preserve">Se instalaron 4 puntos seguros para ciclistas en el departamento del Atlantico, ubicados en:  Estacion de servicios Terpel Cartagena-Barranquilla,  Peaje de Puerto de Colombia, Guaimaral Tubara y Polonuevo. </t>
  </si>
  <si>
    <t xml:space="preserve">Se identifico la poblacion objeto de capacitacion, que beneficiara a 1000 motociclistas en el Departamento del Atlantico. Se firmo convenio de asociacion esal 002- 2021, en el mes de junio se dio inicio al proceso de convocatoria de inscripcion a los cursos de conduccion segura en los siguientes municipios: tubara, Juan de acosta, baranoa, usiacuri, piojo, luruaco, repelon, candelaria, campo de la cruz, suan, santa lucia, manati y ponedera. </t>
  </si>
  <si>
    <t>2021.TRA.01.0001213</t>
  </si>
  <si>
    <t>2021.TRA.01.000494</t>
  </si>
  <si>
    <t xml:space="preserve">Se realizo una adicion a la empresa encargada de realizar la señalizacion y demarcacion y se ejecuto la demarcaion en 97.53 Km de vias, la instacion de 153 señales verticales, 1.59Km instalacion de defensas viales, Instalacion de resaltos 417 metros, Interseccion semaforizada 1, hitos 203 und, Tachas reflectivas 306 unds, Tachones 248 unds. 
Se encuentra en la etapa precontractual la vinculacion con la empresa que se encegara de realizar la señalizacion y demarcacion en las vias del departamento del atlantitco. </t>
  </si>
  <si>
    <t>Se realizo la vinculacion de 4 personas que brindaran su apoyo en la identificacion de los puntos criticos, inventario de señalizacion y demarcacion y actualizacion en el SINIC. Se encuentra el Operación el software y hardware de ARCGIS</t>
  </si>
  <si>
    <t>2021.TRA.01.000151
2021.TRA.01.000152
2021.TRA.01.000153
2021.TRA.01.000154
2021.TRA.01.000137</t>
  </si>
  <si>
    <t xml:space="preserve">El  29 de Junio se  abrio  la LP007-2021 cuyo objetivo  es el mantemineto, reparacion y adecuacion de las instalaciones del instituto de transito del atlantico </t>
  </si>
  <si>
    <t xml:space="preserve">El 28 de junio se abrio la LP 006-2021 Servicio de alistamiento, digitalizacion, indexacion e inventario del archivo de los expedientes del parque automotor-fase1 del transito del atlantico, asi como disponer de una herramienta de visualizacion de los documentos previamente digitalizados. </t>
  </si>
  <si>
    <t>Se dio inicio al proceso de licitacion publica que permitará dar cumplimiento a la meta</t>
  </si>
  <si>
    <t>2021.TRA.01.000244</t>
  </si>
  <si>
    <t>2021.TRA.01.000243</t>
  </si>
  <si>
    <t xml:space="preserve">Se ha trabajado en conjunto con los comites locales de seguridad de vial de los municipios del departamento, hasta la fecha se han realizado 17 comites distribuidos de la siguiente forma: 1 Juan de Acosta, 2 Santo Tomas, 1 Tubara, 2 Repelon, 2 Campo de la cruz, 2 Polonuevo, 1 usiacuri, 2 Ponedera,2 Baranoa, 1 Manati y 1 Piojo . El consejo Territorial de Seguridad vial se llevo a cabo el 17 del Marzo del 2021.  </t>
  </si>
  <si>
    <t xml:space="preserve">Continua la vinculacion de 6 agentes de transito </t>
  </si>
  <si>
    <t>Se han realizado 793 operativos de control en le primer trimestre distribuidos asi : Baranoa 49, Campo de la Cruz 45, Candelaria 46, Juan de Acosta 48, Luruaco 45, Manati 46, Palmar de Varela 48, Piojo 46, Polonuevo 47, Ponedera 44, Repelon 43, Sabanagrande 53, Santa Lucia 45, Santo tomas 48, Suan 44, Tubara 49, Usiacuri 47. 
Se realizo la adquisicion de 6 kits puesto de control, un contrato para el suministro de combustible , una IMC de contrato de alquiler de vehiculos, un contrato para adquisicion de uniformes, una Licitacion Publica de mantenimiento de vehiculos y alquiler, un curso de capacitacion para agentes de transito y la compra de SOAT</t>
  </si>
  <si>
    <r>
      <t>KITS 2021.TRA.01.000104
Adicion KITS
2021.TRA.01.000191
Combustible 
2021.TRA.01.000001
IMC Alquiler 
2021.TRA.01.000087 
Adicion IMC Alquiler de Vehiculo
2021.TRA.01.000173
Uniformes</t>
    </r>
    <r>
      <rPr>
        <sz val="10"/>
        <color rgb="FFFF0000"/>
        <rFont val="Calibri"/>
        <family val="2"/>
        <scheme val="minor"/>
      </rPr>
      <t xml:space="preserve">
</t>
    </r>
    <r>
      <rPr>
        <sz val="10"/>
        <rFont val="Calibri"/>
        <family val="2"/>
        <scheme val="minor"/>
      </rPr>
      <t xml:space="preserve">2021.TRA.01. 000164
2021.TRA.01. 000163
MTTO y alquiler de vehiculo 
LP 001 -2021 2021.TRA.01. 000160-2021.TRA.01. </t>
    </r>
    <r>
      <rPr>
        <sz val="10"/>
        <color theme="1"/>
        <rFont val="Calibri"/>
        <family val="2"/>
        <scheme val="minor"/>
      </rPr>
      <t>000161
Capacitacion 2021.TRA.01. 000204
SOAT
2021.TRA.01. 000129
2021.TRA.01. 000130
2021.TRA.01. 000203</t>
    </r>
  </si>
  <si>
    <t>KITS 2021.TRA.01.000143
Adicion KITS
2021.TRA.01.00050
Combustible
2021.TRA.01.
000029
IMC Alquiler 
2021.TRA.01.000096
Adicion IMC Alquiler de Vehiculo
2021.TRA.01.000304
Uniforme 
2021.TRA.01. 000329
2021.TRA.01. 000328
MTTO y alquile de vehiculo 
LP 001 -2021 2021.TRA.01. 000407-2021.TRA.01. 000408
Capacitacion
2021.TRA.01. 000402
SOAT
2021.TRA.01. 000343
2021.TRA.01. 000344
2021.TRA.01. 000465</t>
  </si>
  <si>
    <t xml:space="preserve">2021.TRA.01.000166
Acion N°1
2021.TRA.01.000210
Acion N°2 
2021.TRA.01.000241 </t>
  </si>
  <si>
    <t xml:space="preserve">2021.TRA.01.000280
Acion N°1
2021.TRA.01.000425
Acion N°2
2021.TRA.01.000547 </t>
  </si>
  <si>
    <t xml:space="preserve">Se realizo la adicion N°1 Y N°2 para aumentar la cobertura en capacitacion pedagogica en educacion y  seguridad vial y de esta forma llegar a un mayor numero de actores viales en los municipios de nuestra jurisdiccion </t>
  </si>
  <si>
    <t xml:space="preserve">Fomentar espacios para el fortalecer el conocimientos de las normas de transito </t>
  </si>
  <si>
    <t xml:space="preserve">Fomentar espacios para fortalecer el conocimientos de las normas de transito </t>
  </si>
  <si>
    <t>2021.TRA.01.000230</t>
  </si>
  <si>
    <t>2021.TRA.01.000510</t>
  </si>
  <si>
    <t xml:space="preserve">Se cambio el nombre del proyecto debido a que  abarca varias acciones y/o metas. </t>
  </si>
  <si>
    <r>
      <t>Se realizo la identificacion de los municipios y actores viales que seran objeto de sen</t>
    </r>
    <r>
      <rPr>
        <sz val="10"/>
        <color theme="1"/>
        <rFont val="Calibri"/>
        <family val="2"/>
        <scheme val="minor"/>
      </rPr>
      <t xml:space="preserve">sibilizacion y ademas se establecio el cronograma. Se encuentra en proceso la contratacion del operador que realizara las campañas de sencibilizacion y posterior ejecucion </t>
    </r>
  </si>
  <si>
    <t>Se realizo la identificacion de los municipios y actores viales que seran objeto de sensibilizacion y ademas se establecio el cronograma. Se encuentra en proceso la contratacion del operador que realizara las capacitaciones</t>
  </si>
  <si>
    <r>
      <t>Se realizo la identificacion de los municipios y actores viales que seran objeto de s</t>
    </r>
    <r>
      <rPr>
        <sz val="10"/>
        <color theme="1"/>
        <rFont val="Calibri"/>
        <family val="2"/>
        <scheme val="minor"/>
      </rPr>
      <t xml:space="preserve">ensibilizacion y ademas se establecio el cronograma de actividades. Se encuentra en proceso la contratacion del operador  que dara cumplimiento a la ejecucion de las campañas en los municipios del departamento </t>
    </r>
  </si>
  <si>
    <t>Durante el primer semestre de la vigencia se han realizado 13308 tramites en la sede operativa de sabanagrande, discriminados de la siguiente forma: Enero 1822, Feberero 2311,  Marzo 2809, Abril 1705, Mayo 2167 y Junio 2494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</si>
</sst>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 #,##0_ ;_ &quot;$&quot;\ * \-#,##0_ ;_ &quot;$&quot;\ * &quot;-&quot;_ ;_ @_ "/>
    <numFmt numFmtId="165" formatCode="_ &quot;$&quot;\ * #,##0_ ;_ &quot;$&quot;\ * \-#,##0_ ;_ &quot;$&quot;\ * &quot;-&quot;??_ ;_ @_ "/>
    <numFmt numFmtId="166" formatCode="_ &quot;$&quot;\ * #,##0.00_ ;_ &quot;$&quot;\ * \-#,##0.00_ ;_ &quot;$&quot;\ * &quot;-&quot;??_ ;_ @_ "/>
    <numFmt numFmtId="167" formatCode="yyyy\-mm\-dd;@"/>
  </numFmts>
  <fonts count="25" x14ac:knownFonts="1">
    <font>
      <sz val="10"/>
      <name val="Arial"/>
    </font>
    <font>
      <b/>
      <sz val="11"/>
      <color theme="1"/>
      <name val="Calibri"/>
      <family val="2"/>
      <scheme val="minor"/>
    </font>
    <font>
      <sz val="10"/>
      <name val="Arial"/>
      <family val="2"/>
    </font>
    <font>
      <sz val="10"/>
      <name val="Arial"/>
      <family val="2"/>
    </font>
    <font>
      <b/>
      <sz val="12"/>
      <name val="Arial"/>
      <family val="2"/>
    </font>
    <font>
      <b/>
      <sz val="10"/>
      <name val="Arial"/>
      <family val="2"/>
    </font>
    <font>
      <b/>
      <u/>
      <sz val="10"/>
      <name val="Arial"/>
      <family val="2"/>
    </font>
    <font>
      <b/>
      <sz val="8"/>
      <name val="Arial"/>
      <family val="2"/>
    </font>
    <font>
      <sz val="8"/>
      <name val="Arial"/>
      <family val="2"/>
    </font>
    <font>
      <b/>
      <sz val="8"/>
      <color theme="1"/>
      <name val="Calibri"/>
      <family val="2"/>
      <scheme val="minor"/>
    </font>
    <font>
      <b/>
      <sz val="8"/>
      <name val="Calibri"/>
      <family val="2"/>
      <scheme val="minor"/>
    </font>
    <font>
      <sz val="7"/>
      <color theme="1"/>
      <name val="Calibri"/>
      <family val="2"/>
      <scheme val="minor"/>
    </font>
    <font>
      <sz val="9"/>
      <name val="Calibri"/>
      <family val="2"/>
      <scheme val="minor"/>
    </font>
    <font>
      <sz val="10"/>
      <name val="Calibri"/>
      <family val="2"/>
      <scheme val="minor"/>
    </font>
    <font>
      <sz val="9"/>
      <name val="Arial"/>
      <family val="2"/>
    </font>
    <font>
      <b/>
      <sz val="6"/>
      <name val="Arial"/>
      <family val="2"/>
    </font>
    <font>
      <sz val="11"/>
      <color rgb="FF1C2F33"/>
      <name val="Calibri"/>
      <family val="2"/>
      <scheme val="minor"/>
    </font>
    <font>
      <sz val="9"/>
      <color indexed="81"/>
      <name val="Tahoma"/>
      <family val="2"/>
    </font>
    <font>
      <b/>
      <sz val="9"/>
      <name val="Arial"/>
      <family val="2"/>
    </font>
    <font>
      <b/>
      <sz val="8"/>
      <name val="Arial Narrow"/>
      <family val="2"/>
    </font>
    <font>
      <sz val="10"/>
      <color rgb="FF000000"/>
      <name val="Arial"/>
      <family val="2"/>
    </font>
    <font>
      <sz val="10"/>
      <color rgb="FF000000"/>
      <name val="Docs-Calibri"/>
    </font>
    <font>
      <sz val="10"/>
      <name val="MS Sans Serif"/>
      <family val="2"/>
    </font>
    <font>
      <sz val="10"/>
      <color rgb="FFFF0000"/>
      <name val="Calibri"/>
      <family val="2"/>
      <scheme val="minor"/>
    </font>
    <font>
      <sz val="10"/>
      <color theme="1"/>
      <name val="Calibri"/>
      <family val="2"/>
      <scheme val="minor"/>
    </font>
  </fonts>
  <fills count="5">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s>
  <cellStyleXfs count="7">
    <xf numFmtId="0" fontId="0" fillId="0" borderId="0"/>
    <xf numFmtId="166" fontId="2" fillId="0" borderId="0" applyFont="0" applyFill="0" applyBorder="0" applyAlignment="0" applyProtection="0"/>
    <xf numFmtId="0" fontId="16" fillId="0" borderId="19" applyAlignment="0">
      <alignment horizontal="justify" vertical="center" wrapText="1"/>
    </xf>
    <xf numFmtId="9" fontId="2" fillId="0" borderId="0" applyFont="0" applyFill="0" applyBorder="0" applyAlignment="0" applyProtection="0"/>
    <xf numFmtId="9" fontId="2" fillId="0" borderId="0" applyFont="0" applyFill="0" applyBorder="0" applyAlignment="0" applyProtection="0"/>
    <xf numFmtId="0" fontId="2" fillId="0" borderId="0"/>
    <xf numFmtId="0" fontId="22" fillId="0" borderId="0"/>
  </cellStyleXfs>
  <cellXfs count="14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5" fillId="0" borderId="0" xfId="0" applyFont="1"/>
    <xf numFmtId="0" fontId="10" fillId="0" borderId="8" xfId="0" applyFont="1" applyBorder="1" applyAlignment="1">
      <alignment horizontal="center" vertical="center" wrapText="1"/>
    </xf>
    <xf numFmtId="10" fontId="12" fillId="0" borderId="8" xfId="0" applyNumberFormat="1" applyFont="1" applyBorder="1" applyAlignment="1">
      <alignment horizontal="left" vertical="center" wrapText="1"/>
    </xf>
    <xf numFmtId="0" fontId="12" fillId="0" borderId="10" xfId="0" applyFont="1" applyBorder="1" applyAlignment="1">
      <alignment vertical="center" wrapText="1"/>
    </xf>
    <xf numFmtId="0" fontId="12" fillId="0" borderId="8" xfId="0" applyFont="1" applyBorder="1" applyAlignment="1">
      <alignment vertical="center"/>
    </xf>
    <xf numFmtId="0" fontId="12" fillId="3" borderId="8" xfId="0" applyFont="1" applyFill="1" applyBorder="1" applyAlignment="1">
      <alignment horizontal="left" vertical="center" wrapText="1"/>
    </xf>
    <xf numFmtId="0" fontId="12" fillId="0" borderId="18" xfId="0" applyFont="1" applyBorder="1" applyAlignment="1">
      <alignment vertical="center"/>
    </xf>
    <xf numFmtId="0" fontId="12" fillId="0" borderId="18" xfId="0" applyFont="1" applyBorder="1" applyAlignment="1">
      <alignment horizontal="left" vertical="center" wrapText="1"/>
    </xf>
    <xf numFmtId="0" fontId="13" fillId="0" borderId="8" xfId="0" applyFont="1" applyBorder="1" applyAlignment="1">
      <alignment wrapText="1"/>
    </xf>
    <xf numFmtId="0" fontId="12" fillId="3" borderId="8" xfId="2" applyFont="1" applyFill="1" applyBorder="1" applyAlignment="1">
      <alignment vertical="center" wrapText="1"/>
    </xf>
    <xf numFmtId="0" fontId="12" fillId="0" borderId="18" xfId="0" applyFont="1" applyBorder="1" applyAlignment="1">
      <alignment vertical="center" wrapText="1"/>
    </xf>
    <xf numFmtId="0" fontId="12" fillId="0" borderId="8" xfId="0" applyFont="1" applyBorder="1" applyAlignment="1">
      <alignment vertical="center" wrapText="1"/>
    </xf>
    <xf numFmtId="0" fontId="12" fillId="0" borderId="18" xfId="0" applyFont="1" applyBorder="1" applyAlignment="1">
      <alignment wrapText="1"/>
    </xf>
    <xf numFmtId="0" fontId="12" fillId="0" borderId="18" xfId="0" applyFont="1" applyBorder="1" applyAlignment="1">
      <alignment horizontal="left" wrapText="1"/>
    </xf>
    <xf numFmtId="0" fontId="12" fillId="3" borderId="8" xfId="2" applyFont="1" applyFill="1" applyBorder="1" applyAlignment="1">
      <alignment horizontal="left" vertical="center" wrapText="1"/>
    </xf>
    <xf numFmtId="0" fontId="12" fillId="0" borderId="8" xfId="0" applyFont="1" applyBorder="1" applyAlignment="1">
      <alignment horizontal="center" vertical="center" wrapText="1"/>
    </xf>
    <xf numFmtId="0" fontId="12" fillId="0" borderId="16" xfId="0" applyFont="1" applyBorder="1" applyAlignment="1">
      <alignment vertical="center" wrapText="1"/>
    </xf>
    <xf numFmtId="0" fontId="12" fillId="3" borderId="8" xfId="0" applyFont="1" applyFill="1" applyBorder="1" applyAlignment="1">
      <alignment vertical="center" wrapText="1"/>
    </xf>
    <xf numFmtId="9" fontId="12" fillId="0" borderId="8" xfId="0" applyNumberFormat="1" applyFont="1" applyBorder="1" applyAlignment="1">
      <alignment vertical="center" wrapText="1"/>
    </xf>
    <xf numFmtId="0" fontId="12" fillId="0" borderId="8" xfId="0" applyFont="1" applyBorder="1" applyAlignment="1">
      <alignment wrapText="1"/>
    </xf>
    <xf numFmtId="0" fontId="0" fillId="0" borderId="20" xfId="0" applyBorder="1"/>
    <xf numFmtId="0" fontId="0" fillId="0" borderId="21" xfId="0" applyBorder="1"/>
    <xf numFmtId="0" fontId="0" fillId="0" borderId="22" xfId="0" applyBorder="1"/>
    <xf numFmtId="0" fontId="18" fillId="0" borderId="7" xfId="0" applyFont="1" applyBorder="1" applyAlignment="1">
      <alignment horizontal="center" vertical="center" wrapText="1"/>
    </xf>
    <xf numFmtId="0" fontId="0" fillId="2" borderId="7" xfId="0" applyFill="1" applyBorder="1" applyAlignment="1">
      <alignment horizontal="center"/>
    </xf>
    <xf numFmtId="0" fontId="0" fillId="0" borderId="0" xfId="0" applyAlignment="1">
      <alignment vertical="top"/>
    </xf>
    <xf numFmtId="0" fontId="0" fillId="0" borderId="8" xfId="0" applyBorder="1" applyAlignment="1">
      <alignment horizontal="center"/>
    </xf>
    <xf numFmtId="0" fontId="0" fillId="2" borderId="9" xfId="0" applyFill="1" applyBorder="1" applyAlignment="1">
      <alignment horizontal="center"/>
    </xf>
    <xf numFmtId="0" fontId="0" fillId="0" borderId="18" xfId="0" applyBorder="1" applyAlignment="1">
      <alignment horizontal="center"/>
    </xf>
    <xf numFmtId="0" fontId="0" fillId="2" borderId="7" xfId="0" applyFill="1" applyBorder="1" applyAlignment="1">
      <alignment horizontal="center"/>
    </xf>
    <xf numFmtId="0" fontId="12" fillId="0" borderId="8" xfId="0" applyFont="1" applyFill="1" applyBorder="1" applyAlignment="1">
      <alignment vertical="center" wrapText="1"/>
    </xf>
    <xf numFmtId="9" fontId="12" fillId="3" borderId="8" xfId="0" applyNumberFormat="1" applyFont="1" applyFill="1" applyBorder="1" applyAlignment="1">
      <alignment horizontal="left" vertical="center" wrapText="1"/>
    </xf>
    <xf numFmtId="0" fontId="12" fillId="0" borderId="18" xfId="0" applyFont="1" applyFill="1" applyBorder="1" applyAlignment="1">
      <alignment vertical="center"/>
    </xf>
    <xf numFmtId="0" fontId="12" fillId="0" borderId="8" xfId="0" applyFont="1" applyFill="1" applyBorder="1" applyAlignment="1">
      <alignment vertical="center"/>
    </xf>
    <xf numFmtId="9" fontId="12" fillId="3" borderId="8" xfId="4" applyFont="1" applyFill="1" applyBorder="1" applyAlignment="1">
      <alignment vertical="center" wrapText="1"/>
    </xf>
    <xf numFmtId="9" fontId="13" fillId="0" borderId="8" xfId="0" applyNumberFormat="1" applyFont="1" applyBorder="1" applyAlignment="1">
      <alignment horizontal="center" wrapText="1"/>
    </xf>
    <xf numFmtId="0" fontId="12" fillId="0" borderId="18" xfId="0" applyFont="1" applyFill="1" applyBorder="1" applyAlignment="1">
      <alignment vertical="center" wrapText="1"/>
    </xf>
    <xf numFmtId="9" fontId="12" fillId="0" borderId="8" xfId="4" applyFont="1" applyFill="1" applyBorder="1" applyAlignment="1">
      <alignment vertical="center" wrapText="1"/>
    </xf>
    <xf numFmtId="0" fontId="1" fillId="0" borderId="0" xfId="0" applyFont="1" applyAlignment="1">
      <alignment horizontal="center"/>
    </xf>
    <xf numFmtId="0" fontId="0" fillId="0" borderId="0" xfId="0" applyAlignment="1">
      <alignment horizontal="center"/>
    </xf>
    <xf numFmtId="0" fontId="0" fillId="0" borderId="0" xfId="0" applyAlignment="1">
      <alignment horizontal="center" vertical="top"/>
    </xf>
    <xf numFmtId="0" fontId="0" fillId="0" borderId="21" xfId="0" applyBorder="1" applyAlignment="1">
      <alignment horizontal="center"/>
    </xf>
    <xf numFmtId="0" fontId="12" fillId="0" borderId="10" xfId="0" applyFont="1" applyBorder="1" applyAlignment="1">
      <alignment horizontal="center" vertical="center"/>
    </xf>
    <xf numFmtId="0" fontId="12" fillId="0" borderId="18" xfId="0" applyFont="1" applyBorder="1"/>
    <xf numFmtId="9" fontId="12" fillId="0" borderId="18" xfId="0" applyNumberFormat="1" applyFont="1" applyBorder="1" applyAlignment="1">
      <alignment horizontal="center" vertical="center"/>
    </xf>
    <xf numFmtId="164" fontId="13" fillId="0" borderId="8" xfId="0" quotePrefix="1" applyNumberFormat="1" applyFont="1" applyFill="1" applyBorder="1" applyAlignment="1">
      <alignment horizontal="center" vertical="center" textRotation="90" wrapText="1"/>
    </xf>
    <xf numFmtId="164" fontId="4" fillId="0" borderId="8" xfId="0" quotePrefix="1" applyNumberFormat="1" applyFont="1" applyFill="1" applyBorder="1" applyAlignment="1">
      <alignment horizontal="center" vertical="center" textRotation="90" wrapText="1"/>
    </xf>
    <xf numFmtId="0" fontId="13" fillId="0" borderId="8" xfId="0" applyFont="1" applyBorder="1" applyAlignment="1">
      <alignment vertical="top" wrapText="1"/>
    </xf>
    <xf numFmtId="0" fontId="13" fillId="0" borderId="8" xfId="0" applyFont="1" applyBorder="1" applyAlignment="1">
      <alignment horizontal="left" vertical="top" wrapText="1"/>
    </xf>
    <xf numFmtId="0" fontId="3" fillId="0" borderId="8" xfId="0" applyFont="1" applyBorder="1" applyAlignment="1">
      <alignment horizontal="left" vertical="top"/>
    </xf>
    <xf numFmtId="0" fontId="13" fillId="0" borderId="8" xfId="0" applyFont="1" applyFill="1" applyBorder="1" applyAlignment="1">
      <alignment horizontal="left" vertical="top" wrapText="1"/>
    </xf>
    <xf numFmtId="9" fontId="13" fillId="0" borderId="8" xfId="4" applyFont="1" applyBorder="1" applyAlignment="1">
      <alignment horizontal="left" vertical="top" wrapText="1"/>
    </xf>
    <xf numFmtId="9" fontId="13" fillId="0" borderId="8" xfId="0" applyNumberFormat="1" applyFont="1" applyBorder="1" applyAlignment="1">
      <alignment horizontal="left" vertical="top" wrapText="1"/>
    </xf>
    <xf numFmtId="164" fontId="13" fillId="0" borderId="8" xfId="0" applyNumberFormat="1" applyFont="1" applyBorder="1" applyAlignment="1">
      <alignment vertical="top"/>
    </xf>
    <xf numFmtId="9" fontId="13" fillId="0" borderId="8" xfId="0" applyNumberFormat="1" applyFont="1" applyBorder="1" applyAlignment="1">
      <alignment horizontal="center" vertical="top" wrapText="1"/>
    </xf>
    <xf numFmtId="9" fontId="13" fillId="0" borderId="8" xfId="4" applyFont="1" applyBorder="1" applyAlignment="1">
      <alignment horizontal="center" vertical="top" wrapText="1"/>
    </xf>
    <xf numFmtId="9" fontId="13" fillId="0" borderId="18" xfId="0" applyNumberFormat="1" applyFont="1" applyBorder="1" applyAlignment="1">
      <alignment horizontal="center" vertical="top"/>
    </xf>
    <xf numFmtId="9" fontId="13" fillId="0" borderId="15" xfId="0" applyNumberFormat="1" applyFont="1" applyBorder="1" applyAlignment="1">
      <alignment horizontal="center" vertical="top"/>
    </xf>
    <xf numFmtId="9" fontId="13" fillId="0" borderId="18" xfId="0" applyNumberFormat="1" applyFont="1" applyBorder="1" applyAlignment="1">
      <alignment horizontal="left" vertical="top"/>
    </xf>
    <xf numFmtId="9" fontId="13" fillId="0" borderId="15" xfId="0" applyNumberFormat="1" applyFont="1" applyBorder="1" applyAlignment="1">
      <alignment horizontal="left" vertical="top"/>
    </xf>
    <xf numFmtId="164" fontId="15" fillId="0" borderId="8" xfId="0" quotePrefix="1" applyNumberFormat="1" applyFont="1" applyFill="1" applyBorder="1" applyAlignment="1">
      <alignment horizontal="center" vertical="center" textRotation="90" wrapText="1"/>
    </xf>
    <xf numFmtId="0" fontId="0" fillId="0" borderId="0" xfId="0" applyAlignment="1">
      <alignment wrapText="1"/>
    </xf>
    <xf numFmtId="9" fontId="12" fillId="0" borderId="8" xfId="0" applyNumberFormat="1" applyFont="1" applyFill="1" applyBorder="1" applyAlignment="1">
      <alignment vertical="center"/>
    </xf>
    <xf numFmtId="9" fontId="13" fillId="0" borderId="8" xfId="0" applyNumberFormat="1" applyFont="1" applyFill="1" applyBorder="1" applyAlignment="1">
      <alignment horizontal="center" vertical="top" wrapText="1"/>
    </xf>
    <xf numFmtId="9" fontId="13" fillId="3" borderId="15" xfId="0" applyNumberFormat="1" applyFont="1" applyFill="1" applyBorder="1" applyAlignment="1">
      <alignment horizontal="center" vertical="top"/>
    </xf>
    <xf numFmtId="164" fontId="13" fillId="0" borderId="10" xfId="0" applyNumberFormat="1" applyFont="1" applyBorder="1" applyAlignment="1">
      <alignment vertical="top"/>
    </xf>
    <xf numFmtId="0" fontId="13" fillId="0" borderId="8" xfId="0" applyFont="1" applyBorder="1" applyAlignment="1">
      <alignment vertical="top"/>
    </xf>
    <xf numFmtId="9" fontId="13" fillId="3" borderId="8" xfId="4" applyFont="1" applyFill="1" applyBorder="1" applyAlignment="1">
      <alignment horizontal="center" vertical="top" wrapText="1"/>
    </xf>
    <xf numFmtId="0" fontId="13" fillId="0" borderId="8" xfId="0" applyFont="1" applyFill="1" applyBorder="1" applyAlignment="1">
      <alignment vertical="top" wrapText="1"/>
    </xf>
    <xf numFmtId="0" fontId="0" fillId="0" borderId="18" xfId="0" applyBorder="1" applyAlignment="1">
      <alignment horizontal="left" vertical="top" wrapText="1"/>
    </xf>
    <xf numFmtId="0" fontId="0" fillId="0" borderId="8" xfId="0" applyFill="1" applyBorder="1" applyAlignment="1">
      <alignment horizontal="left" vertical="top" wrapText="1"/>
    </xf>
    <xf numFmtId="9" fontId="12" fillId="0" borderId="18" xfId="4" applyFont="1" applyFill="1" applyBorder="1" applyAlignment="1">
      <alignment vertical="center"/>
    </xf>
    <xf numFmtId="0" fontId="2" fillId="0" borderId="8" xfId="0" applyFont="1" applyBorder="1" applyAlignment="1">
      <alignment vertical="top"/>
    </xf>
    <xf numFmtId="165" fontId="13" fillId="0" borderId="8" xfId="1" applyNumberFormat="1" applyFont="1" applyBorder="1" applyAlignment="1">
      <alignment vertical="top"/>
    </xf>
    <xf numFmtId="0" fontId="14" fillId="0" borderId="16" xfId="0" applyFont="1" applyBorder="1" applyAlignment="1">
      <alignment horizontal="center" vertical="center"/>
    </xf>
    <xf numFmtId="9" fontId="12" fillId="0" borderId="18" xfId="0" applyNumberFormat="1" applyFont="1" applyBorder="1" applyAlignment="1">
      <alignment vertical="center" wrapText="1"/>
    </xf>
    <xf numFmtId="0" fontId="20" fillId="0" borderId="0" xfId="0" applyFont="1" applyAlignment="1">
      <alignment vertical="top" wrapText="1"/>
    </xf>
    <xf numFmtId="0" fontId="21" fillId="0" borderId="0" xfId="0" applyFont="1" applyAlignment="1">
      <alignment vertical="top" wrapText="1"/>
    </xf>
    <xf numFmtId="9" fontId="12" fillId="3" borderId="8" xfId="4" applyNumberFormat="1" applyFont="1" applyFill="1" applyBorder="1" applyAlignment="1">
      <alignment vertical="center" wrapText="1"/>
    </xf>
    <xf numFmtId="0" fontId="4" fillId="0" borderId="0" xfId="0" applyFont="1" applyAlignment="1"/>
    <xf numFmtId="0" fontId="5" fillId="0" borderId="0" xfId="0" applyFont="1" applyBorder="1" applyAlignment="1">
      <alignment vertical="top"/>
    </xf>
    <xf numFmtId="0" fontId="0" fillId="0" borderId="0" xfId="0" applyBorder="1"/>
    <xf numFmtId="0" fontId="6" fillId="0" borderId="0" xfId="0" applyFont="1" applyBorder="1"/>
    <xf numFmtId="0" fontId="0" fillId="0" borderId="0" xfId="0" applyBorder="1" applyAlignment="1">
      <alignment vertical="top"/>
    </xf>
    <xf numFmtId="0" fontId="4" fillId="0" borderId="0" xfId="0" applyFont="1" applyBorder="1" applyAlignment="1"/>
    <xf numFmtId="0" fontId="14" fillId="0" borderId="0" xfId="5" applyFont="1" applyAlignment="1">
      <alignment horizontal="center" wrapText="1"/>
    </xf>
    <xf numFmtId="0" fontId="4" fillId="0" borderId="0" xfId="6" applyFont="1" applyAlignment="1">
      <alignment vertical="center" wrapText="1"/>
    </xf>
    <xf numFmtId="0" fontId="5" fillId="4" borderId="8" xfId="0" applyFont="1" applyFill="1" applyBorder="1" applyAlignment="1">
      <alignment horizontal="left" vertical="center"/>
    </xf>
    <xf numFmtId="0" fontId="2" fillId="2" borderId="7" xfId="0" applyFont="1" applyFill="1" applyBorder="1" applyAlignment="1">
      <alignment horizontal="center"/>
    </xf>
    <xf numFmtId="9" fontId="13" fillId="0" borderId="8" xfId="4" applyFont="1" applyFill="1" applyBorder="1" applyAlignment="1">
      <alignment horizontal="left" vertical="top" wrapText="1"/>
    </xf>
    <xf numFmtId="0" fontId="12" fillId="3" borderId="8" xfId="0" applyFont="1" applyFill="1" applyBorder="1" applyAlignment="1">
      <alignment vertical="top" wrapText="1"/>
    </xf>
    <xf numFmtId="9" fontId="13" fillId="0" borderId="8" xfId="4" applyFont="1" applyFill="1" applyBorder="1" applyAlignment="1">
      <alignment horizontal="center" vertical="top" wrapText="1"/>
    </xf>
    <xf numFmtId="0" fontId="13" fillId="0" borderId="8" xfId="0" applyFont="1" applyFill="1" applyBorder="1" applyAlignment="1">
      <alignment wrapText="1"/>
    </xf>
    <xf numFmtId="0" fontId="18" fillId="4" borderId="8" xfId="0" applyFont="1" applyFill="1" applyBorder="1" applyAlignment="1">
      <alignment horizontal="left" vertical="center"/>
    </xf>
    <xf numFmtId="0" fontId="5" fillId="0" borderId="8" xfId="0" applyFont="1" applyBorder="1" applyAlignment="1">
      <alignment horizontal="center" vertical="top"/>
    </xf>
    <xf numFmtId="0" fontId="5" fillId="4" borderId="8" xfId="0" applyFont="1" applyFill="1" applyBorder="1" applyAlignment="1">
      <alignment horizontal="left" vertical="center"/>
    </xf>
    <xf numFmtId="0" fontId="5" fillId="0" borderId="8" xfId="0" applyFont="1" applyBorder="1" applyAlignment="1">
      <alignment horizontal="center"/>
    </xf>
    <xf numFmtId="0" fontId="14" fillId="0" borderId="8" xfId="5" applyFont="1" applyBorder="1" applyAlignment="1">
      <alignment horizontal="center" wrapText="1"/>
    </xf>
    <xf numFmtId="0" fontId="4" fillId="0" borderId="11" xfId="6" applyFont="1" applyBorder="1" applyAlignment="1">
      <alignment horizontal="center" vertical="center" wrapText="1"/>
    </xf>
    <xf numFmtId="0" fontId="4" fillId="0" borderId="12"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23" xfId="6" applyFont="1" applyBorder="1" applyAlignment="1">
      <alignment horizontal="center" vertical="center" wrapText="1"/>
    </xf>
    <xf numFmtId="0" fontId="4" fillId="0" borderId="0" xfId="6" applyFont="1" applyAlignment="1">
      <alignment horizontal="center" vertical="center" wrapText="1"/>
    </xf>
    <xf numFmtId="0" fontId="4" fillId="0" borderId="24" xfId="6" applyFont="1" applyBorder="1" applyAlignment="1">
      <alignment horizontal="center" vertical="center" wrapText="1"/>
    </xf>
    <xf numFmtId="0" fontId="4" fillId="0" borderId="15" xfId="6" applyFont="1" applyBorder="1" applyAlignment="1">
      <alignment horizontal="center" vertical="center" wrapText="1"/>
    </xf>
    <xf numFmtId="0" fontId="4" fillId="0" borderId="6" xfId="6" applyFont="1" applyBorder="1" applyAlignment="1">
      <alignment horizontal="center" vertical="center" wrapText="1"/>
    </xf>
    <xf numFmtId="0" fontId="4" fillId="0" borderId="16" xfId="6" applyFont="1" applyBorder="1" applyAlignment="1">
      <alignment horizontal="center" vertical="center" wrapText="1"/>
    </xf>
    <xf numFmtId="0" fontId="18" fillId="0" borderId="8" xfId="0" applyFont="1" applyBorder="1" applyAlignment="1">
      <alignment horizontal="center"/>
    </xf>
    <xf numFmtId="14" fontId="5" fillId="0" borderId="8" xfId="0" applyNumberFormat="1" applyFont="1" applyBorder="1" applyAlignment="1">
      <alignment horizontal="center"/>
    </xf>
    <xf numFmtId="167" fontId="4" fillId="0" borderId="11" xfId="6" applyNumberFormat="1" applyFont="1" applyBorder="1" applyAlignment="1">
      <alignment horizontal="center" vertical="center" wrapText="1"/>
    </xf>
    <xf numFmtId="167" fontId="4" fillId="0" borderId="12" xfId="6" applyNumberFormat="1" applyFont="1" applyBorder="1" applyAlignment="1">
      <alignment horizontal="center" vertical="center" wrapText="1"/>
    </xf>
    <xf numFmtId="167" fontId="4" fillId="0" borderId="13" xfId="6" applyNumberFormat="1" applyFont="1" applyBorder="1" applyAlignment="1">
      <alignment horizontal="center" vertical="center" wrapText="1"/>
    </xf>
    <xf numFmtId="167" fontId="4" fillId="0" borderId="15" xfId="6" applyNumberFormat="1" applyFont="1" applyBorder="1" applyAlignment="1">
      <alignment horizontal="center" vertical="center" wrapText="1"/>
    </xf>
    <xf numFmtId="167" fontId="4" fillId="0" borderId="6" xfId="6" applyNumberFormat="1" applyFont="1" applyBorder="1" applyAlignment="1">
      <alignment horizontal="center" vertical="center" wrapText="1"/>
    </xf>
    <xf numFmtId="167" fontId="4" fillId="0" borderId="16" xfId="6" applyNumberFormat="1" applyFont="1" applyBorder="1" applyAlignment="1">
      <alignment horizontal="center" vertical="center" wrapText="1"/>
    </xf>
    <xf numFmtId="0" fontId="4" fillId="0" borderId="8" xfId="0" applyFont="1" applyBorder="1" applyAlignment="1">
      <alignment horizontal="center"/>
    </xf>
    <xf numFmtId="0" fontId="18" fillId="0" borderId="14"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xf numFmtId="0" fontId="9" fillId="0" borderId="8" xfId="0" applyFont="1" applyBorder="1" applyAlignment="1">
      <alignment horizontal="center" vertical="center" textRotation="90"/>
    </xf>
    <xf numFmtId="0" fontId="19" fillId="0" borderId="14" xfId="0" applyFont="1" applyBorder="1" applyAlignment="1">
      <alignment horizontal="center" vertical="center" wrapText="1"/>
    </xf>
    <xf numFmtId="0" fontId="19" fillId="0" borderId="18" xfId="0" applyFont="1" applyBorder="1" applyAlignment="1">
      <alignment horizontal="center" vertical="center" wrapText="1"/>
    </xf>
    <xf numFmtId="0" fontId="14" fillId="0" borderId="17" xfId="0" applyFont="1" applyBorder="1"/>
    <xf numFmtId="0" fontId="18" fillId="0" borderId="10" xfId="0" applyFont="1" applyBorder="1" applyAlignment="1">
      <alignment horizontal="center" vertical="center" wrapText="1"/>
    </xf>
    <xf numFmtId="0" fontId="7" fillId="0" borderId="9" xfId="0" applyFont="1" applyBorder="1" applyAlignment="1">
      <alignment horizontal="center" vertical="center"/>
    </xf>
    <xf numFmtId="0" fontId="8" fillId="0" borderId="7" xfId="0" applyFont="1" applyBorder="1" applyAlignment="1">
      <alignment horizontal="center" vertical="center"/>
    </xf>
    <xf numFmtId="0" fontId="9" fillId="0" borderId="8" xfId="0" applyFont="1" applyBorder="1" applyAlignment="1">
      <alignment horizontal="center" vertical="center" textRotation="90"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8" xfId="0" applyFont="1" applyBorder="1" applyAlignment="1">
      <alignment horizontal="center" vertical="center" textRotation="90" wrapText="1"/>
    </xf>
    <xf numFmtId="0" fontId="11" fillId="0" borderId="8" xfId="0" applyFont="1" applyBorder="1" applyAlignment="1">
      <alignment horizontal="center" vertical="center" textRotation="90"/>
    </xf>
  </cellXfs>
  <cellStyles count="7">
    <cellStyle name="KPT06_fill" xfId="2" xr:uid="{00000000-0005-0000-0000-000000000000}"/>
    <cellStyle name="Moneda" xfId="1" builtinId="4"/>
    <cellStyle name="Normal" xfId="0" builtinId="0"/>
    <cellStyle name="Normal 2" xfId="5" xr:uid="{9EB9F429-D2A2-43EF-97BD-BDB265CD51AD}"/>
    <cellStyle name="Normal_FDEG-001" xfId="6" xr:uid="{F9D87E2A-47DB-439B-800A-03ABD10AD505}"/>
    <cellStyle name="Porcentaje" xfId="4" builtinId="5"/>
    <cellStyle name="Porcentaje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logo">
          <a:extLst>
            <a:ext uri="{FF2B5EF4-FFF2-40B4-BE49-F238E27FC236}">
              <a16:creationId xmlns:a16="http://schemas.microsoft.com/office/drawing/2014/main" id="{490007FE-C70A-4532-8E18-347C0A199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875342</xdr:colOff>
      <xdr:row>1</xdr:row>
      <xdr:rowOff>16854</xdr:rowOff>
    </xdr:from>
    <xdr:to>
      <xdr:col>4</xdr:col>
      <xdr:colOff>401998</xdr:colOff>
      <xdr:row>4</xdr:row>
      <xdr:rowOff>28606</xdr:rowOff>
    </xdr:to>
    <xdr:pic>
      <xdr:nvPicPr>
        <xdr:cNvPr id="4" name="11 Imagen" descr="http://www.atlantico.gov.co/images/stories/departamento/escudo.jpg">
          <a:extLst>
            <a:ext uri="{FF2B5EF4-FFF2-40B4-BE49-F238E27FC236}">
              <a16:creationId xmlns:a16="http://schemas.microsoft.com/office/drawing/2014/main" id="{567DB946-ECEA-4549-966A-206528B8DF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8524" y="202406"/>
          <a:ext cx="1072922" cy="92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I46"/>
  <sheetViews>
    <sheetView tabSelected="1" topLeftCell="E28" zoomScale="77" zoomScaleNormal="77" workbookViewId="0">
      <selection activeCell="I28" sqref="I28"/>
    </sheetView>
  </sheetViews>
  <sheetFormatPr baseColWidth="10" defaultRowHeight="12.75" x14ac:dyDescent="0.2"/>
  <cols>
    <col min="1" max="1" width="1.140625" customWidth="1"/>
    <col min="2" max="2" width="1.5703125" customWidth="1"/>
    <col min="3" max="3" width="17.5703125" customWidth="1"/>
    <col min="4" max="4" width="5.5703125" customWidth="1"/>
    <col min="5" max="5" width="14.28515625" customWidth="1"/>
    <col min="6" max="6" width="6.5703125" customWidth="1"/>
    <col min="7" max="7" width="6.42578125" customWidth="1"/>
    <col min="8" max="8" width="7.7109375" customWidth="1"/>
    <col min="9" max="9" width="22" customWidth="1"/>
    <col min="10" max="10" width="13.140625" customWidth="1"/>
    <col min="11" max="11" width="5.5703125" customWidth="1"/>
    <col min="12" max="12" width="5.28515625" customWidth="1"/>
    <col min="13" max="13" width="5.5703125" customWidth="1"/>
    <col min="14" max="14" width="5.42578125" customWidth="1"/>
    <col min="15" max="15" width="7.28515625" customWidth="1"/>
    <col min="16" max="16" width="5.85546875" customWidth="1"/>
    <col min="17" max="17" width="5.28515625" customWidth="1"/>
    <col min="18" max="18" width="6.7109375" customWidth="1"/>
    <col min="19" max="19" width="5.85546875" customWidth="1"/>
    <col min="20" max="20" width="5" customWidth="1"/>
    <col min="21" max="21" width="9.7109375" customWidth="1"/>
    <col min="22" max="22" width="15" customWidth="1"/>
    <col min="23" max="23" width="5.42578125" customWidth="1"/>
    <col min="24" max="24" width="14.85546875" customWidth="1"/>
    <col min="25" max="25" width="14.140625" customWidth="1"/>
    <col min="26" max="26" width="16.85546875" customWidth="1"/>
    <col min="27" max="27" width="20.28515625" customWidth="1"/>
    <col min="28" max="28" width="32.7109375" customWidth="1"/>
    <col min="29" max="29" width="12.42578125" customWidth="1"/>
    <col min="30" max="30" width="12" customWidth="1"/>
    <col min="31" max="31" width="7.28515625" style="45" customWidth="1"/>
    <col min="32" max="32" width="8.42578125" style="45" customWidth="1"/>
    <col min="33" max="33" width="16.85546875" customWidth="1"/>
    <col min="34" max="34" width="1.7109375" customWidth="1"/>
    <col min="257" max="257" width="1.140625" customWidth="1"/>
    <col min="258" max="258" width="1.5703125" customWidth="1"/>
    <col min="259" max="259" width="9.7109375" customWidth="1"/>
    <col min="260" max="260" width="5.5703125" customWidth="1"/>
    <col min="261" max="261" width="5.140625" customWidth="1"/>
    <col min="262" max="262" width="6.5703125" customWidth="1"/>
    <col min="263" max="263" width="6.42578125" customWidth="1"/>
    <col min="264" max="264" width="6.140625" customWidth="1"/>
    <col min="265" max="266" width="13.140625" customWidth="1"/>
    <col min="267" max="267" width="5.5703125" customWidth="1"/>
    <col min="268" max="268" width="5.28515625" customWidth="1"/>
    <col min="269" max="269" width="5.5703125" customWidth="1"/>
    <col min="270" max="270" width="5.42578125" customWidth="1"/>
    <col min="271" max="271" width="6" customWidth="1"/>
    <col min="272" max="272" width="5.85546875" customWidth="1"/>
    <col min="273" max="273" width="5.28515625" customWidth="1"/>
    <col min="274" max="274" width="6.7109375" customWidth="1"/>
    <col min="275" max="275" width="5.85546875" customWidth="1"/>
    <col min="276" max="276" width="5" customWidth="1"/>
    <col min="277" max="278" width="4.5703125" customWidth="1"/>
    <col min="279" max="279" width="5.42578125" customWidth="1"/>
    <col min="280" max="280" width="8.42578125" customWidth="1"/>
    <col min="281" max="281" width="7.7109375" customWidth="1"/>
    <col min="282" max="282" width="8.5703125" customWidth="1"/>
    <col min="283" max="283" width="8.140625" customWidth="1"/>
    <col min="284" max="284" width="8.5703125" customWidth="1"/>
    <col min="285" max="285" width="6.42578125" customWidth="1"/>
    <col min="286" max="286" width="6" customWidth="1"/>
    <col min="287" max="287" width="7.28515625" customWidth="1"/>
    <col min="288" max="288" width="8.42578125" customWidth="1"/>
    <col min="289" max="289" width="7.28515625" customWidth="1"/>
    <col min="290" max="290" width="1.7109375" customWidth="1"/>
    <col min="513" max="513" width="1.140625" customWidth="1"/>
    <col min="514" max="514" width="1.5703125" customWidth="1"/>
    <col min="515" max="515" width="9.7109375" customWidth="1"/>
    <col min="516" max="516" width="5.5703125" customWidth="1"/>
    <col min="517" max="517" width="5.140625" customWidth="1"/>
    <col min="518" max="518" width="6.5703125" customWidth="1"/>
    <col min="519" max="519" width="6.42578125" customWidth="1"/>
    <col min="520" max="520" width="6.140625" customWidth="1"/>
    <col min="521" max="522" width="13.140625" customWidth="1"/>
    <col min="523" max="523" width="5.5703125" customWidth="1"/>
    <col min="524" max="524" width="5.28515625" customWidth="1"/>
    <col min="525" max="525" width="5.5703125" customWidth="1"/>
    <col min="526" max="526" width="5.42578125" customWidth="1"/>
    <col min="527" max="527" width="6" customWidth="1"/>
    <col min="528" max="528" width="5.85546875" customWidth="1"/>
    <col min="529" max="529" width="5.28515625" customWidth="1"/>
    <col min="530" max="530" width="6.7109375" customWidth="1"/>
    <col min="531" max="531" width="5.85546875" customWidth="1"/>
    <col min="532" max="532" width="5" customWidth="1"/>
    <col min="533" max="534" width="4.5703125" customWidth="1"/>
    <col min="535" max="535" width="5.42578125" customWidth="1"/>
    <col min="536" max="536" width="8.42578125" customWidth="1"/>
    <col min="537" max="537" width="7.7109375" customWidth="1"/>
    <col min="538" max="538" width="8.5703125" customWidth="1"/>
    <col min="539" max="539" width="8.140625" customWidth="1"/>
    <col min="540" max="540" width="8.5703125" customWidth="1"/>
    <col min="541" max="541" width="6.42578125" customWidth="1"/>
    <col min="542" max="542" width="6" customWidth="1"/>
    <col min="543" max="543" width="7.28515625" customWidth="1"/>
    <col min="544" max="544" width="8.42578125" customWidth="1"/>
    <col min="545" max="545" width="7.28515625" customWidth="1"/>
    <col min="546" max="546" width="1.7109375" customWidth="1"/>
    <col min="769" max="769" width="1.140625" customWidth="1"/>
    <col min="770" max="770" width="1.5703125" customWidth="1"/>
    <col min="771" max="771" width="9.7109375" customWidth="1"/>
    <col min="772" max="772" width="5.5703125" customWidth="1"/>
    <col min="773" max="773" width="5.140625" customWidth="1"/>
    <col min="774" max="774" width="6.5703125" customWidth="1"/>
    <col min="775" max="775" width="6.42578125" customWidth="1"/>
    <col min="776" max="776" width="6.140625" customWidth="1"/>
    <col min="777" max="778" width="13.140625" customWidth="1"/>
    <col min="779" max="779" width="5.5703125" customWidth="1"/>
    <col min="780" max="780" width="5.28515625" customWidth="1"/>
    <col min="781" max="781" width="5.5703125" customWidth="1"/>
    <col min="782" max="782" width="5.42578125" customWidth="1"/>
    <col min="783" max="783" width="6" customWidth="1"/>
    <col min="784" max="784" width="5.85546875" customWidth="1"/>
    <col min="785" max="785" width="5.28515625" customWidth="1"/>
    <col min="786" max="786" width="6.7109375" customWidth="1"/>
    <col min="787" max="787" width="5.85546875" customWidth="1"/>
    <col min="788" max="788" width="5" customWidth="1"/>
    <col min="789" max="790" width="4.5703125" customWidth="1"/>
    <col min="791" max="791" width="5.42578125" customWidth="1"/>
    <col min="792" max="792" width="8.42578125" customWidth="1"/>
    <col min="793" max="793" width="7.7109375" customWidth="1"/>
    <col min="794" max="794" width="8.5703125" customWidth="1"/>
    <col min="795" max="795" width="8.140625" customWidth="1"/>
    <col min="796" max="796" width="8.5703125" customWidth="1"/>
    <col min="797" max="797" width="6.42578125" customWidth="1"/>
    <col min="798" max="798" width="6" customWidth="1"/>
    <col min="799" max="799" width="7.28515625" customWidth="1"/>
    <col min="800" max="800" width="8.42578125" customWidth="1"/>
    <col min="801" max="801" width="7.28515625" customWidth="1"/>
    <col min="802" max="802" width="1.7109375" customWidth="1"/>
    <col min="1025" max="1025" width="1.140625" customWidth="1"/>
    <col min="1026" max="1026" width="1.5703125" customWidth="1"/>
    <col min="1027" max="1027" width="9.7109375" customWidth="1"/>
    <col min="1028" max="1028" width="5.5703125" customWidth="1"/>
    <col min="1029" max="1029" width="5.140625" customWidth="1"/>
    <col min="1030" max="1030" width="6.5703125" customWidth="1"/>
    <col min="1031" max="1031" width="6.42578125" customWidth="1"/>
    <col min="1032" max="1032" width="6.140625" customWidth="1"/>
    <col min="1033" max="1034" width="13.140625" customWidth="1"/>
    <col min="1035" max="1035" width="5.5703125" customWidth="1"/>
    <col min="1036" max="1036" width="5.28515625" customWidth="1"/>
    <col min="1037" max="1037" width="5.5703125" customWidth="1"/>
    <col min="1038" max="1038" width="5.42578125" customWidth="1"/>
    <col min="1039" max="1039" width="6" customWidth="1"/>
    <col min="1040" max="1040" width="5.85546875" customWidth="1"/>
    <col min="1041" max="1041" width="5.28515625" customWidth="1"/>
    <col min="1042" max="1042" width="6.7109375" customWidth="1"/>
    <col min="1043" max="1043" width="5.85546875" customWidth="1"/>
    <col min="1044" max="1044" width="5" customWidth="1"/>
    <col min="1045" max="1046" width="4.5703125" customWidth="1"/>
    <col min="1047" max="1047" width="5.42578125" customWidth="1"/>
    <col min="1048" max="1048" width="8.42578125" customWidth="1"/>
    <col min="1049" max="1049" width="7.7109375" customWidth="1"/>
    <col min="1050" max="1050" width="8.5703125" customWidth="1"/>
    <col min="1051" max="1051" width="8.140625" customWidth="1"/>
    <col min="1052" max="1052" width="8.5703125" customWidth="1"/>
    <col min="1053" max="1053" width="6.42578125" customWidth="1"/>
    <col min="1054" max="1054" width="6" customWidth="1"/>
    <col min="1055" max="1055" width="7.28515625" customWidth="1"/>
    <col min="1056" max="1056" width="8.42578125" customWidth="1"/>
    <col min="1057" max="1057" width="7.28515625" customWidth="1"/>
    <col min="1058" max="1058" width="1.7109375" customWidth="1"/>
    <col min="1281" max="1281" width="1.140625" customWidth="1"/>
    <col min="1282" max="1282" width="1.5703125" customWidth="1"/>
    <col min="1283" max="1283" width="9.7109375" customWidth="1"/>
    <col min="1284" max="1284" width="5.5703125" customWidth="1"/>
    <col min="1285" max="1285" width="5.140625" customWidth="1"/>
    <col min="1286" max="1286" width="6.5703125" customWidth="1"/>
    <col min="1287" max="1287" width="6.42578125" customWidth="1"/>
    <col min="1288" max="1288" width="6.140625" customWidth="1"/>
    <col min="1289" max="1290" width="13.140625" customWidth="1"/>
    <col min="1291" max="1291" width="5.5703125" customWidth="1"/>
    <col min="1292" max="1292" width="5.28515625" customWidth="1"/>
    <col min="1293" max="1293" width="5.5703125" customWidth="1"/>
    <col min="1294" max="1294" width="5.42578125" customWidth="1"/>
    <col min="1295" max="1295" width="6" customWidth="1"/>
    <col min="1296" max="1296" width="5.85546875" customWidth="1"/>
    <col min="1297" max="1297" width="5.28515625" customWidth="1"/>
    <col min="1298" max="1298" width="6.7109375" customWidth="1"/>
    <col min="1299" max="1299" width="5.85546875" customWidth="1"/>
    <col min="1300" max="1300" width="5" customWidth="1"/>
    <col min="1301" max="1302" width="4.5703125" customWidth="1"/>
    <col min="1303" max="1303" width="5.42578125" customWidth="1"/>
    <col min="1304" max="1304" width="8.42578125" customWidth="1"/>
    <col min="1305" max="1305" width="7.7109375" customWidth="1"/>
    <col min="1306" max="1306" width="8.5703125" customWidth="1"/>
    <col min="1307" max="1307" width="8.140625" customWidth="1"/>
    <col min="1308" max="1308" width="8.5703125" customWidth="1"/>
    <col min="1309" max="1309" width="6.42578125" customWidth="1"/>
    <col min="1310" max="1310" width="6" customWidth="1"/>
    <col min="1311" max="1311" width="7.28515625" customWidth="1"/>
    <col min="1312" max="1312" width="8.42578125" customWidth="1"/>
    <col min="1313" max="1313" width="7.28515625" customWidth="1"/>
    <col min="1314" max="1314" width="1.7109375" customWidth="1"/>
    <col min="1537" max="1537" width="1.140625" customWidth="1"/>
    <col min="1538" max="1538" width="1.5703125" customWidth="1"/>
    <col min="1539" max="1539" width="9.7109375" customWidth="1"/>
    <col min="1540" max="1540" width="5.5703125" customWidth="1"/>
    <col min="1541" max="1541" width="5.140625" customWidth="1"/>
    <col min="1542" max="1542" width="6.5703125" customWidth="1"/>
    <col min="1543" max="1543" width="6.42578125" customWidth="1"/>
    <col min="1544" max="1544" width="6.140625" customWidth="1"/>
    <col min="1545" max="1546" width="13.140625" customWidth="1"/>
    <col min="1547" max="1547" width="5.5703125" customWidth="1"/>
    <col min="1548" max="1548" width="5.28515625" customWidth="1"/>
    <col min="1549" max="1549" width="5.5703125" customWidth="1"/>
    <col min="1550" max="1550" width="5.42578125" customWidth="1"/>
    <col min="1551" max="1551" width="6" customWidth="1"/>
    <col min="1552" max="1552" width="5.85546875" customWidth="1"/>
    <col min="1553" max="1553" width="5.28515625" customWidth="1"/>
    <col min="1554" max="1554" width="6.7109375" customWidth="1"/>
    <col min="1555" max="1555" width="5.85546875" customWidth="1"/>
    <col min="1556" max="1556" width="5" customWidth="1"/>
    <col min="1557" max="1558" width="4.5703125" customWidth="1"/>
    <col min="1559" max="1559" width="5.42578125" customWidth="1"/>
    <col min="1560" max="1560" width="8.42578125" customWidth="1"/>
    <col min="1561" max="1561" width="7.7109375" customWidth="1"/>
    <col min="1562" max="1562" width="8.5703125" customWidth="1"/>
    <col min="1563" max="1563" width="8.140625" customWidth="1"/>
    <col min="1564" max="1564" width="8.5703125" customWidth="1"/>
    <col min="1565" max="1565" width="6.42578125" customWidth="1"/>
    <col min="1566" max="1566" width="6" customWidth="1"/>
    <col min="1567" max="1567" width="7.28515625" customWidth="1"/>
    <col min="1568" max="1568" width="8.42578125" customWidth="1"/>
    <col min="1569" max="1569" width="7.28515625" customWidth="1"/>
    <col min="1570" max="1570" width="1.7109375" customWidth="1"/>
    <col min="1793" max="1793" width="1.140625" customWidth="1"/>
    <col min="1794" max="1794" width="1.5703125" customWidth="1"/>
    <col min="1795" max="1795" width="9.7109375" customWidth="1"/>
    <col min="1796" max="1796" width="5.5703125" customWidth="1"/>
    <col min="1797" max="1797" width="5.140625" customWidth="1"/>
    <col min="1798" max="1798" width="6.5703125" customWidth="1"/>
    <col min="1799" max="1799" width="6.42578125" customWidth="1"/>
    <col min="1800" max="1800" width="6.140625" customWidth="1"/>
    <col min="1801" max="1802" width="13.140625" customWidth="1"/>
    <col min="1803" max="1803" width="5.5703125" customWidth="1"/>
    <col min="1804" max="1804" width="5.28515625" customWidth="1"/>
    <col min="1805" max="1805" width="5.5703125" customWidth="1"/>
    <col min="1806" max="1806" width="5.42578125" customWidth="1"/>
    <col min="1807" max="1807" width="6" customWidth="1"/>
    <col min="1808" max="1808" width="5.85546875" customWidth="1"/>
    <col min="1809" max="1809" width="5.28515625" customWidth="1"/>
    <col min="1810" max="1810" width="6.7109375" customWidth="1"/>
    <col min="1811" max="1811" width="5.85546875" customWidth="1"/>
    <col min="1812" max="1812" width="5" customWidth="1"/>
    <col min="1813" max="1814" width="4.5703125" customWidth="1"/>
    <col min="1815" max="1815" width="5.42578125" customWidth="1"/>
    <col min="1816" max="1816" width="8.42578125" customWidth="1"/>
    <col min="1817" max="1817" width="7.7109375" customWidth="1"/>
    <col min="1818" max="1818" width="8.5703125" customWidth="1"/>
    <col min="1819" max="1819" width="8.140625" customWidth="1"/>
    <col min="1820" max="1820" width="8.5703125" customWidth="1"/>
    <col min="1821" max="1821" width="6.42578125" customWidth="1"/>
    <col min="1822" max="1822" width="6" customWidth="1"/>
    <col min="1823" max="1823" width="7.28515625" customWidth="1"/>
    <col min="1824" max="1824" width="8.42578125" customWidth="1"/>
    <col min="1825" max="1825" width="7.28515625" customWidth="1"/>
    <col min="1826" max="1826" width="1.7109375" customWidth="1"/>
    <col min="2049" max="2049" width="1.140625" customWidth="1"/>
    <col min="2050" max="2050" width="1.5703125" customWidth="1"/>
    <col min="2051" max="2051" width="9.7109375" customWidth="1"/>
    <col min="2052" max="2052" width="5.5703125" customWidth="1"/>
    <col min="2053" max="2053" width="5.140625" customWidth="1"/>
    <col min="2054" max="2054" width="6.5703125" customWidth="1"/>
    <col min="2055" max="2055" width="6.42578125" customWidth="1"/>
    <col min="2056" max="2056" width="6.140625" customWidth="1"/>
    <col min="2057" max="2058" width="13.140625" customWidth="1"/>
    <col min="2059" max="2059" width="5.5703125" customWidth="1"/>
    <col min="2060" max="2060" width="5.28515625" customWidth="1"/>
    <col min="2061" max="2061" width="5.5703125" customWidth="1"/>
    <col min="2062" max="2062" width="5.42578125" customWidth="1"/>
    <col min="2063" max="2063" width="6" customWidth="1"/>
    <col min="2064" max="2064" width="5.85546875" customWidth="1"/>
    <col min="2065" max="2065" width="5.28515625" customWidth="1"/>
    <col min="2066" max="2066" width="6.7109375" customWidth="1"/>
    <col min="2067" max="2067" width="5.85546875" customWidth="1"/>
    <col min="2068" max="2068" width="5" customWidth="1"/>
    <col min="2069" max="2070" width="4.5703125" customWidth="1"/>
    <col min="2071" max="2071" width="5.42578125" customWidth="1"/>
    <col min="2072" max="2072" width="8.42578125" customWidth="1"/>
    <col min="2073" max="2073" width="7.7109375" customWidth="1"/>
    <col min="2074" max="2074" width="8.5703125" customWidth="1"/>
    <col min="2075" max="2075" width="8.140625" customWidth="1"/>
    <col min="2076" max="2076" width="8.5703125" customWidth="1"/>
    <col min="2077" max="2077" width="6.42578125" customWidth="1"/>
    <col min="2078" max="2078" width="6" customWidth="1"/>
    <col min="2079" max="2079" width="7.28515625" customWidth="1"/>
    <col min="2080" max="2080" width="8.42578125" customWidth="1"/>
    <col min="2081" max="2081" width="7.28515625" customWidth="1"/>
    <col min="2082" max="2082" width="1.7109375" customWidth="1"/>
    <col min="2305" max="2305" width="1.140625" customWidth="1"/>
    <col min="2306" max="2306" width="1.5703125" customWidth="1"/>
    <col min="2307" max="2307" width="9.7109375" customWidth="1"/>
    <col min="2308" max="2308" width="5.5703125" customWidth="1"/>
    <col min="2309" max="2309" width="5.140625" customWidth="1"/>
    <col min="2310" max="2310" width="6.5703125" customWidth="1"/>
    <col min="2311" max="2311" width="6.42578125" customWidth="1"/>
    <col min="2312" max="2312" width="6.140625" customWidth="1"/>
    <col min="2313" max="2314" width="13.140625" customWidth="1"/>
    <col min="2315" max="2315" width="5.5703125" customWidth="1"/>
    <col min="2316" max="2316" width="5.28515625" customWidth="1"/>
    <col min="2317" max="2317" width="5.5703125" customWidth="1"/>
    <col min="2318" max="2318" width="5.42578125" customWidth="1"/>
    <col min="2319" max="2319" width="6" customWidth="1"/>
    <col min="2320" max="2320" width="5.85546875" customWidth="1"/>
    <col min="2321" max="2321" width="5.28515625" customWidth="1"/>
    <col min="2322" max="2322" width="6.7109375" customWidth="1"/>
    <col min="2323" max="2323" width="5.85546875" customWidth="1"/>
    <col min="2324" max="2324" width="5" customWidth="1"/>
    <col min="2325" max="2326" width="4.5703125" customWidth="1"/>
    <col min="2327" max="2327" width="5.42578125" customWidth="1"/>
    <col min="2328" max="2328" width="8.42578125" customWidth="1"/>
    <col min="2329" max="2329" width="7.7109375" customWidth="1"/>
    <col min="2330" max="2330" width="8.5703125" customWidth="1"/>
    <col min="2331" max="2331" width="8.140625" customWidth="1"/>
    <col min="2332" max="2332" width="8.5703125" customWidth="1"/>
    <col min="2333" max="2333" width="6.42578125" customWidth="1"/>
    <col min="2334" max="2334" width="6" customWidth="1"/>
    <col min="2335" max="2335" width="7.28515625" customWidth="1"/>
    <col min="2336" max="2336" width="8.42578125" customWidth="1"/>
    <col min="2337" max="2337" width="7.28515625" customWidth="1"/>
    <col min="2338" max="2338" width="1.7109375" customWidth="1"/>
    <col min="2561" max="2561" width="1.140625" customWidth="1"/>
    <col min="2562" max="2562" width="1.5703125" customWidth="1"/>
    <col min="2563" max="2563" width="9.7109375" customWidth="1"/>
    <col min="2564" max="2564" width="5.5703125" customWidth="1"/>
    <col min="2565" max="2565" width="5.140625" customWidth="1"/>
    <col min="2566" max="2566" width="6.5703125" customWidth="1"/>
    <col min="2567" max="2567" width="6.42578125" customWidth="1"/>
    <col min="2568" max="2568" width="6.140625" customWidth="1"/>
    <col min="2569" max="2570" width="13.140625" customWidth="1"/>
    <col min="2571" max="2571" width="5.5703125" customWidth="1"/>
    <col min="2572" max="2572" width="5.28515625" customWidth="1"/>
    <col min="2573" max="2573" width="5.5703125" customWidth="1"/>
    <col min="2574" max="2574" width="5.42578125" customWidth="1"/>
    <col min="2575" max="2575" width="6" customWidth="1"/>
    <col min="2576" max="2576" width="5.85546875" customWidth="1"/>
    <col min="2577" max="2577" width="5.28515625" customWidth="1"/>
    <col min="2578" max="2578" width="6.7109375" customWidth="1"/>
    <col min="2579" max="2579" width="5.85546875" customWidth="1"/>
    <col min="2580" max="2580" width="5" customWidth="1"/>
    <col min="2581" max="2582" width="4.5703125" customWidth="1"/>
    <col min="2583" max="2583" width="5.42578125" customWidth="1"/>
    <col min="2584" max="2584" width="8.42578125" customWidth="1"/>
    <col min="2585" max="2585" width="7.7109375" customWidth="1"/>
    <col min="2586" max="2586" width="8.5703125" customWidth="1"/>
    <col min="2587" max="2587" width="8.140625" customWidth="1"/>
    <col min="2588" max="2588" width="8.5703125" customWidth="1"/>
    <col min="2589" max="2589" width="6.42578125" customWidth="1"/>
    <col min="2590" max="2590" width="6" customWidth="1"/>
    <col min="2591" max="2591" width="7.28515625" customWidth="1"/>
    <col min="2592" max="2592" width="8.42578125" customWidth="1"/>
    <col min="2593" max="2593" width="7.28515625" customWidth="1"/>
    <col min="2594" max="2594" width="1.7109375" customWidth="1"/>
    <col min="2817" max="2817" width="1.140625" customWidth="1"/>
    <col min="2818" max="2818" width="1.5703125" customWidth="1"/>
    <col min="2819" max="2819" width="9.7109375" customWidth="1"/>
    <col min="2820" max="2820" width="5.5703125" customWidth="1"/>
    <col min="2821" max="2821" width="5.140625" customWidth="1"/>
    <col min="2822" max="2822" width="6.5703125" customWidth="1"/>
    <col min="2823" max="2823" width="6.42578125" customWidth="1"/>
    <col min="2824" max="2824" width="6.140625" customWidth="1"/>
    <col min="2825" max="2826" width="13.140625" customWidth="1"/>
    <col min="2827" max="2827" width="5.5703125" customWidth="1"/>
    <col min="2828" max="2828" width="5.28515625" customWidth="1"/>
    <col min="2829" max="2829" width="5.5703125" customWidth="1"/>
    <col min="2830" max="2830" width="5.42578125" customWidth="1"/>
    <col min="2831" max="2831" width="6" customWidth="1"/>
    <col min="2832" max="2832" width="5.85546875" customWidth="1"/>
    <col min="2833" max="2833" width="5.28515625" customWidth="1"/>
    <col min="2834" max="2834" width="6.7109375" customWidth="1"/>
    <col min="2835" max="2835" width="5.85546875" customWidth="1"/>
    <col min="2836" max="2836" width="5" customWidth="1"/>
    <col min="2837" max="2838" width="4.5703125" customWidth="1"/>
    <col min="2839" max="2839" width="5.42578125" customWidth="1"/>
    <col min="2840" max="2840" width="8.42578125" customWidth="1"/>
    <col min="2841" max="2841" width="7.7109375" customWidth="1"/>
    <col min="2842" max="2842" width="8.5703125" customWidth="1"/>
    <col min="2843" max="2843" width="8.140625" customWidth="1"/>
    <col min="2844" max="2844" width="8.5703125" customWidth="1"/>
    <col min="2845" max="2845" width="6.42578125" customWidth="1"/>
    <col min="2846" max="2846" width="6" customWidth="1"/>
    <col min="2847" max="2847" width="7.28515625" customWidth="1"/>
    <col min="2848" max="2848" width="8.42578125" customWidth="1"/>
    <col min="2849" max="2849" width="7.28515625" customWidth="1"/>
    <col min="2850" max="2850" width="1.7109375" customWidth="1"/>
    <col min="3073" max="3073" width="1.140625" customWidth="1"/>
    <col min="3074" max="3074" width="1.5703125" customWidth="1"/>
    <col min="3075" max="3075" width="9.7109375" customWidth="1"/>
    <col min="3076" max="3076" width="5.5703125" customWidth="1"/>
    <col min="3077" max="3077" width="5.140625" customWidth="1"/>
    <col min="3078" max="3078" width="6.5703125" customWidth="1"/>
    <col min="3079" max="3079" width="6.42578125" customWidth="1"/>
    <col min="3080" max="3080" width="6.140625" customWidth="1"/>
    <col min="3081" max="3082" width="13.140625" customWidth="1"/>
    <col min="3083" max="3083" width="5.5703125" customWidth="1"/>
    <col min="3084" max="3084" width="5.28515625" customWidth="1"/>
    <col min="3085" max="3085" width="5.5703125" customWidth="1"/>
    <col min="3086" max="3086" width="5.42578125" customWidth="1"/>
    <col min="3087" max="3087" width="6" customWidth="1"/>
    <col min="3088" max="3088" width="5.85546875" customWidth="1"/>
    <col min="3089" max="3089" width="5.28515625" customWidth="1"/>
    <col min="3090" max="3090" width="6.7109375" customWidth="1"/>
    <col min="3091" max="3091" width="5.85546875" customWidth="1"/>
    <col min="3092" max="3092" width="5" customWidth="1"/>
    <col min="3093" max="3094" width="4.5703125" customWidth="1"/>
    <col min="3095" max="3095" width="5.42578125" customWidth="1"/>
    <col min="3096" max="3096" width="8.42578125" customWidth="1"/>
    <col min="3097" max="3097" width="7.7109375" customWidth="1"/>
    <col min="3098" max="3098" width="8.5703125" customWidth="1"/>
    <col min="3099" max="3099" width="8.140625" customWidth="1"/>
    <col min="3100" max="3100" width="8.5703125" customWidth="1"/>
    <col min="3101" max="3101" width="6.42578125" customWidth="1"/>
    <col min="3102" max="3102" width="6" customWidth="1"/>
    <col min="3103" max="3103" width="7.28515625" customWidth="1"/>
    <col min="3104" max="3104" width="8.42578125" customWidth="1"/>
    <col min="3105" max="3105" width="7.28515625" customWidth="1"/>
    <col min="3106" max="3106" width="1.7109375" customWidth="1"/>
    <col min="3329" max="3329" width="1.140625" customWidth="1"/>
    <col min="3330" max="3330" width="1.5703125" customWidth="1"/>
    <col min="3331" max="3331" width="9.7109375" customWidth="1"/>
    <col min="3332" max="3332" width="5.5703125" customWidth="1"/>
    <col min="3333" max="3333" width="5.140625" customWidth="1"/>
    <col min="3334" max="3334" width="6.5703125" customWidth="1"/>
    <col min="3335" max="3335" width="6.42578125" customWidth="1"/>
    <col min="3336" max="3336" width="6.140625" customWidth="1"/>
    <col min="3337" max="3338" width="13.140625" customWidth="1"/>
    <col min="3339" max="3339" width="5.5703125" customWidth="1"/>
    <col min="3340" max="3340" width="5.28515625" customWidth="1"/>
    <col min="3341" max="3341" width="5.5703125" customWidth="1"/>
    <col min="3342" max="3342" width="5.42578125" customWidth="1"/>
    <col min="3343" max="3343" width="6" customWidth="1"/>
    <col min="3344" max="3344" width="5.85546875" customWidth="1"/>
    <col min="3345" max="3345" width="5.28515625" customWidth="1"/>
    <col min="3346" max="3346" width="6.7109375" customWidth="1"/>
    <col min="3347" max="3347" width="5.85546875" customWidth="1"/>
    <col min="3348" max="3348" width="5" customWidth="1"/>
    <col min="3349" max="3350" width="4.5703125" customWidth="1"/>
    <col min="3351" max="3351" width="5.42578125" customWidth="1"/>
    <col min="3352" max="3352" width="8.42578125" customWidth="1"/>
    <col min="3353" max="3353" width="7.7109375" customWidth="1"/>
    <col min="3354" max="3354" width="8.5703125" customWidth="1"/>
    <col min="3355" max="3355" width="8.140625" customWidth="1"/>
    <col min="3356" max="3356" width="8.5703125" customWidth="1"/>
    <col min="3357" max="3357" width="6.42578125" customWidth="1"/>
    <col min="3358" max="3358" width="6" customWidth="1"/>
    <col min="3359" max="3359" width="7.28515625" customWidth="1"/>
    <col min="3360" max="3360" width="8.42578125" customWidth="1"/>
    <col min="3361" max="3361" width="7.28515625" customWidth="1"/>
    <col min="3362" max="3362" width="1.7109375" customWidth="1"/>
    <col min="3585" max="3585" width="1.140625" customWidth="1"/>
    <col min="3586" max="3586" width="1.5703125" customWidth="1"/>
    <col min="3587" max="3587" width="9.7109375" customWidth="1"/>
    <col min="3588" max="3588" width="5.5703125" customWidth="1"/>
    <col min="3589" max="3589" width="5.140625" customWidth="1"/>
    <col min="3590" max="3590" width="6.5703125" customWidth="1"/>
    <col min="3591" max="3591" width="6.42578125" customWidth="1"/>
    <col min="3592" max="3592" width="6.140625" customWidth="1"/>
    <col min="3593" max="3594" width="13.140625" customWidth="1"/>
    <col min="3595" max="3595" width="5.5703125" customWidth="1"/>
    <col min="3596" max="3596" width="5.28515625" customWidth="1"/>
    <col min="3597" max="3597" width="5.5703125" customWidth="1"/>
    <col min="3598" max="3598" width="5.42578125" customWidth="1"/>
    <col min="3599" max="3599" width="6" customWidth="1"/>
    <col min="3600" max="3600" width="5.85546875" customWidth="1"/>
    <col min="3601" max="3601" width="5.28515625" customWidth="1"/>
    <col min="3602" max="3602" width="6.7109375" customWidth="1"/>
    <col min="3603" max="3603" width="5.85546875" customWidth="1"/>
    <col min="3604" max="3604" width="5" customWidth="1"/>
    <col min="3605" max="3606" width="4.5703125" customWidth="1"/>
    <col min="3607" max="3607" width="5.42578125" customWidth="1"/>
    <col min="3608" max="3608" width="8.42578125" customWidth="1"/>
    <col min="3609" max="3609" width="7.7109375" customWidth="1"/>
    <col min="3610" max="3610" width="8.5703125" customWidth="1"/>
    <col min="3611" max="3611" width="8.140625" customWidth="1"/>
    <col min="3612" max="3612" width="8.5703125" customWidth="1"/>
    <col min="3613" max="3613" width="6.42578125" customWidth="1"/>
    <col min="3614" max="3614" width="6" customWidth="1"/>
    <col min="3615" max="3615" width="7.28515625" customWidth="1"/>
    <col min="3616" max="3616" width="8.42578125" customWidth="1"/>
    <col min="3617" max="3617" width="7.28515625" customWidth="1"/>
    <col min="3618" max="3618" width="1.7109375" customWidth="1"/>
    <col min="3841" max="3841" width="1.140625" customWidth="1"/>
    <col min="3842" max="3842" width="1.5703125" customWidth="1"/>
    <col min="3843" max="3843" width="9.7109375" customWidth="1"/>
    <col min="3844" max="3844" width="5.5703125" customWidth="1"/>
    <col min="3845" max="3845" width="5.140625" customWidth="1"/>
    <col min="3846" max="3846" width="6.5703125" customWidth="1"/>
    <col min="3847" max="3847" width="6.42578125" customWidth="1"/>
    <col min="3848" max="3848" width="6.140625" customWidth="1"/>
    <col min="3849" max="3850" width="13.140625" customWidth="1"/>
    <col min="3851" max="3851" width="5.5703125" customWidth="1"/>
    <col min="3852" max="3852" width="5.28515625" customWidth="1"/>
    <col min="3853" max="3853" width="5.5703125" customWidth="1"/>
    <col min="3854" max="3854" width="5.42578125" customWidth="1"/>
    <col min="3855" max="3855" width="6" customWidth="1"/>
    <col min="3856" max="3856" width="5.85546875" customWidth="1"/>
    <col min="3857" max="3857" width="5.28515625" customWidth="1"/>
    <col min="3858" max="3858" width="6.7109375" customWidth="1"/>
    <col min="3859" max="3859" width="5.85546875" customWidth="1"/>
    <col min="3860" max="3860" width="5" customWidth="1"/>
    <col min="3861" max="3862" width="4.5703125" customWidth="1"/>
    <col min="3863" max="3863" width="5.42578125" customWidth="1"/>
    <col min="3864" max="3864" width="8.42578125" customWidth="1"/>
    <col min="3865" max="3865" width="7.7109375" customWidth="1"/>
    <col min="3866" max="3866" width="8.5703125" customWidth="1"/>
    <col min="3867" max="3867" width="8.140625" customWidth="1"/>
    <col min="3868" max="3868" width="8.5703125" customWidth="1"/>
    <col min="3869" max="3869" width="6.42578125" customWidth="1"/>
    <col min="3870" max="3870" width="6" customWidth="1"/>
    <col min="3871" max="3871" width="7.28515625" customWidth="1"/>
    <col min="3872" max="3872" width="8.42578125" customWidth="1"/>
    <col min="3873" max="3873" width="7.28515625" customWidth="1"/>
    <col min="3874" max="3874" width="1.7109375" customWidth="1"/>
    <col min="4097" max="4097" width="1.140625" customWidth="1"/>
    <col min="4098" max="4098" width="1.5703125" customWidth="1"/>
    <col min="4099" max="4099" width="9.7109375" customWidth="1"/>
    <col min="4100" max="4100" width="5.5703125" customWidth="1"/>
    <col min="4101" max="4101" width="5.140625" customWidth="1"/>
    <col min="4102" max="4102" width="6.5703125" customWidth="1"/>
    <col min="4103" max="4103" width="6.42578125" customWidth="1"/>
    <col min="4104" max="4104" width="6.140625" customWidth="1"/>
    <col min="4105" max="4106" width="13.140625" customWidth="1"/>
    <col min="4107" max="4107" width="5.5703125" customWidth="1"/>
    <col min="4108" max="4108" width="5.28515625" customWidth="1"/>
    <col min="4109" max="4109" width="5.5703125" customWidth="1"/>
    <col min="4110" max="4110" width="5.42578125" customWidth="1"/>
    <col min="4111" max="4111" width="6" customWidth="1"/>
    <col min="4112" max="4112" width="5.85546875" customWidth="1"/>
    <col min="4113" max="4113" width="5.28515625" customWidth="1"/>
    <col min="4114" max="4114" width="6.7109375" customWidth="1"/>
    <col min="4115" max="4115" width="5.85546875" customWidth="1"/>
    <col min="4116" max="4116" width="5" customWidth="1"/>
    <col min="4117" max="4118" width="4.5703125" customWidth="1"/>
    <col min="4119" max="4119" width="5.42578125" customWidth="1"/>
    <col min="4120" max="4120" width="8.42578125" customWidth="1"/>
    <col min="4121" max="4121" width="7.7109375" customWidth="1"/>
    <col min="4122" max="4122" width="8.5703125" customWidth="1"/>
    <col min="4123" max="4123" width="8.140625" customWidth="1"/>
    <col min="4124" max="4124" width="8.5703125" customWidth="1"/>
    <col min="4125" max="4125" width="6.42578125" customWidth="1"/>
    <col min="4126" max="4126" width="6" customWidth="1"/>
    <col min="4127" max="4127" width="7.28515625" customWidth="1"/>
    <col min="4128" max="4128" width="8.42578125" customWidth="1"/>
    <col min="4129" max="4129" width="7.28515625" customWidth="1"/>
    <col min="4130" max="4130" width="1.7109375" customWidth="1"/>
    <col min="4353" max="4353" width="1.140625" customWidth="1"/>
    <col min="4354" max="4354" width="1.5703125" customWidth="1"/>
    <col min="4355" max="4355" width="9.7109375" customWidth="1"/>
    <col min="4356" max="4356" width="5.5703125" customWidth="1"/>
    <col min="4357" max="4357" width="5.140625" customWidth="1"/>
    <col min="4358" max="4358" width="6.5703125" customWidth="1"/>
    <col min="4359" max="4359" width="6.42578125" customWidth="1"/>
    <col min="4360" max="4360" width="6.140625" customWidth="1"/>
    <col min="4361" max="4362" width="13.140625" customWidth="1"/>
    <col min="4363" max="4363" width="5.5703125" customWidth="1"/>
    <col min="4364" max="4364" width="5.28515625" customWidth="1"/>
    <col min="4365" max="4365" width="5.5703125" customWidth="1"/>
    <col min="4366" max="4366" width="5.42578125" customWidth="1"/>
    <col min="4367" max="4367" width="6" customWidth="1"/>
    <col min="4368" max="4368" width="5.85546875" customWidth="1"/>
    <col min="4369" max="4369" width="5.28515625" customWidth="1"/>
    <col min="4370" max="4370" width="6.7109375" customWidth="1"/>
    <col min="4371" max="4371" width="5.85546875" customWidth="1"/>
    <col min="4372" max="4372" width="5" customWidth="1"/>
    <col min="4373" max="4374" width="4.5703125" customWidth="1"/>
    <col min="4375" max="4375" width="5.42578125" customWidth="1"/>
    <col min="4376" max="4376" width="8.42578125" customWidth="1"/>
    <col min="4377" max="4377" width="7.7109375" customWidth="1"/>
    <col min="4378" max="4378" width="8.5703125" customWidth="1"/>
    <col min="4379" max="4379" width="8.140625" customWidth="1"/>
    <col min="4380" max="4380" width="8.5703125" customWidth="1"/>
    <col min="4381" max="4381" width="6.42578125" customWidth="1"/>
    <col min="4382" max="4382" width="6" customWidth="1"/>
    <col min="4383" max="4383" width="7.28515625" customWidth="1"/>
    <col min="4384" max="4384" width="8.42578125" customWidth="1"/>
    <col min="4385" max="4385" width="7.28515625" customWidth="1"/>
    <col min="4386" max="4386" width="1.7109375" customWidth="1"/>
    <col min="4609" max="4609" width="1.140625" customWidth="1"/>
    <col min="4610" max="4610" width="1.5703125" customWidth="1"/>
    <col min="4611" max="4611" width="9.7109375" customWidth="1"/>
    <col min="4612" max="4612" width="5.5703125" customWidth="1"/>
    <col min="4613" max="4613" width="5.140625" customWidth="1"/>
    <col min="4614" max="4614" width="6.5703125" customWidth="1"/>
    <col min="4615" max="4615" width="6.42578125" customWidth="1"/>
    <col min="4616" max="4616" width="6.140625" customWidth="1"/>
    <col min="4617" max="4618" width="13.140625" customWidth="1"/>
    <col min="4619" max="4619" width="5.5703125" customWidth="1"/>
    <col min="4620" max="4620" width="5.28515625" customWidth="1"/>
    <col min="4621" max="4621" width="5.5703125" customWidth="1"/>
    <col min="4622" max="4622" width="5.42578125" customWidth="1"/>
    <col min="4623" max="4623" width="6" customWidth="1"/>
    <col min="4624" max="4624" width="5.85546875" customWidth="1"/>
    <col min="4625" max="4625" width="5.28515625" customWidth="1"/>
    <col min="4626" max="4626" width="6.7109375" customWidth="1"/>
    <col min="4627" max="4627" width="5.85546875" customWidth="1"/>
    <col min="4628" max="4628" width="5" customWidth="1"/>
    <col min="4629" max="4630" width="4.5703125" customWidth="1"/>
    <col min="4631" max="4631" width="5.42578125" customWidth="1"/>
    <col min="4632" max="4632" width="8.42578125" customWidth="1"/>
    <col min="4633" max="4633" width="7.7109375" customWidth="1"/>
    <col min="4634" max="4634" width="8.5703125" customWidth="1"/>
    <col min="4635" max="4635" width="8.140625" customWidth="1"/>
    <col min="4636" max="4636" width="8.5703125" customWidth="1"/>
    <col min="4637" max="4637" width="6.42578125" customWidth="1"/>
    <col min="4638" max="4638" width="6" customWidth="1"/>
    <col min="4639" max="4639" width="7.28515625" customWidth="1"/>
    <col min="4640" max="4640" width="8.42578125" customWidth="1"/>
    <col min="4641" max="4641" width="7.28515625" customWidth="1"/>
    <col min="4642" max="4642" width="1.7109375" customWidth="1"/>
    <col min="4865" max="4865" width="1.140625" customWidth="1"/>
    <col min="4866" max="4866" width="1.5703125" customWidth="1"/>
    <col min="4867" max="4867" width="9.7109375" customWidth="1"/>
    <col min="4868" max="4868" width="5.5703125" customWidth="1"/>
    <col min="4869" max="4869" width="5.140625" customWidth="1"/>
    <col min="4870" max="4870" width="6.5703125" customWidth="1"/>
    <col min="4871" max="4871" width="6.42578125" customWidth="1"/>
    <col min="4872" max="4872" width="6.140625" customWidth="1"/>
    <col min="4873" max="4874" width="13.140625" customWidth="1"/>
    <col min="4875" max="4875" width="5.5703125" customWidth="1"/>
    <col min="4876" max="4876" width="5.28515625" customWidth="1"/>
    <col min="4877" max="4877" width="5.5703125" customWidth="1"/>
    <col min="4878" max="4878" width="5.42578125" customWidth="1"/>
    <col min="4879" max="4879" width="6" customWidth="1"/>
    <col min="4880" max="4880" width="5.85546875" customWidth="1"/>
    <col min="4881" max="4881" width="5.28515625" customWidth="1"/>
    <col min="4882" max="4882" width="6.7109375" customWidth="1"/>
    <col min="4883" max="4883" width="5.85546875" customWidth="1"/>
    <col min="4884" max="4884" width="5" customWidth="1"/>
    <col min="4885" max="4886" width="4.5703125" customWidth="1"/>
    <col min="4887" max="4887" width="5.42578125" customWidth="1"/>
    <col min="4888" max="4888" width="8.42578125" customWidth="1"/>
    <col min="4889" max="4889" width="7.7109375" customWidth="1"/>
    <col min="4890" max="4890" width="8.5703125" customWidth="1"/>
    <col min="4891" max="4891" width="8.140625" customWidth="1"/>
    <col min="4892" max="4892" width="8.5703125" customWidth="1"/>
    <col min="4893" max="4893" width="6.42578125" customWidth="1"/>
    <col min="4894" max="4894" width="6" customWidth="1"/>
    <col min="4895" max="4895" width="7.28515625" customWidth="1"/>
    <col min="4896" max="4896" width="8.42578125" customWidth="1"/>
    <col min="4897" max="4897" width="7.28515625" customWidth="1"/>
    <col min="4898" max="4898" width="1.7109375" customWidth="1"/>
    <col min="5121" max="5121" width="1.140625" customWidth="1"/>
    <col min="5122" max="5122" width="1.5703125" customWidth="1"/>
    <col min="5123" max="5123" width="9.7109375" customWidth="1"/>
    <col min="5124" max="5124" width="5.5703125" customWidth="1"/>
    <col min="5125" max="5125" width="5.140625" customWidth="1"/>
    <col min="5126" max="5126" width="6.5703125" customWidth="1"/>
    <col min="5127" max="5127" width="6.42578125" customWidth="1"/>
    <col min="5128" max="5128" width="6.140625" customWidth="1"/>
    <col min="5129" max="5130" width="13.140625" customWidth="1"/>
    <col min="5131" max="5131" width="5.5703125" customWidth="1"/>
    <col min="5132" max="5132" width="5.28515625" customWidth="1"/>
    <col min="5133" max="5133" width="5.5703125" customWidth="1"/>
    <col min="5134" max="5134" width="5.42578125" customWidth="1"/>
    <col min="5135" max="5135" width="6" customWidth="1"/>
    <col min="5136" max="5136" width="5.85546875" customWidth="1"/>
    <col min="5137" max="5137" width="5.28515625" customWidth="1"/>
    <col min="5138" max="5138" width="6.7109375" customWidth="1"/>
    <col min="5139" max="5139" width="5.85546875" customWidth="1"/>
    <col min="5140" max="5140" width="5" customWidth="1"/>
    <col min="5141" max="5142" width="4.5703125" customWidth="1"/>
    <col min="5143" max="5143" width="5.42578125" customWidth="1"/>
    <col min="5144" max="5144" width="8.42578125" customWidth="1"/>
    <col min="5145" max="5145" width="7.7109375" customWidth="1"/>
    <col min="5146" max="5146" width="8.5703125" customWidth="1"/>
    <col min="5147" max="5147" width="8.140625" customWidth="1"/>
    <col min="5148" max="5148" width="8.5703125" customWidth="1"/>
    <col min="5149" max="5149" width="6.42578125" customWidth="1"/>
    <col min="5150" max="5150" width="6" customWidth="1"/>
    <col min="5151" max="5151" width="7.28515625" customWidth="1"/>
    <col min="5152" max="5152" width="8.42578125" customWidth="1"/>
    <col min="5153" max="5153" width="7.28515625" customWidth="1"/>
    <col min="5154" max="5154" width="1.7109375" customWidth="1"/>
    <col min="5377" max="5377" width="1.140625" customWidth="1"/>
    <col min="5378" max="5378" width="1.5703125" customWidth="1"/>
    <col min="5379" max="5379" width="9.7109375" customWidth="1"/>
    <col min="5380" max="5380" width="5.5703125" customWidth="1"/>
    <col min="5381" max="5381" width="5.140625" customWidth="1"/>
    <col min="5382" max="5382" width="6.5703125" customWidth="1"/>
    <col min="5383" max="5383" width="6.42578125" customWidth="1"/>
    <col min="5384" max="5384" width="6.140625" customWidth="1"/>
    <col min="5385" max="5386" width="13.140625" customWidth="1"/>
    <col min="5387" max="5387" width="5.5703125" customWidth="1"/>
    <col min="5388" max="5388" width="5.28515625" customWidth="1"/>
    <col min="5389" max="5389" width="5.5703125" customWidth="1"/>
    <col min="5390" max="5390" width="5.42578125" customWidth="1"/>
    <col min="5391" max="5391" width="6" customWidth="1"/>
    <col min="5392" max="5392" width="5.85546875" customWidth="1"/>
    <col min="5393" max="5393" width="5.28515625" customWidth="1"/>
    <col min="5394" max="5394" width="6.7109375" customWidth="1"/>
    <col min="5395" max="5395" width="5.85546875" customWidth="1"/>
    <col min="5396" max="5396" width="5" customWidth="1"/>
    <col min="5397" max="5398" width="4.5703125" customWidth="1"/>
    <col min="5399" max="5399" width="5.42578125" customWidth="1"/>
    <col min="5400" max="5400" width="8.42578125" customWidth="1"/>
    <col min="5401" max="5401" width="7.7109375" customWidth="1"/>
    <col min="5402" max="5402" width="8.5703125" customWidth="1"/>
    <col min="5403" max="5403" width="8.140625" customWidth="1"/>
    <col min="5404" max="5404" width="8.5703125" customWidth="1"/>
    <col min="5405" max="5405" width="6.42578125" customWidth="1"/>
    <col min="5406" max="5406" width="6" customWidth="1"/>
    <col min="5407" max="5407" width="7.28515625" customWidth="1"/>
    <col min="5408" max="5408" width="8.42578125" customWidth="1"/>
    <col min="5409" max="5409" width="7.28515625" customWidth="1"/>
    <col min="5410" max="5410" width="1.7109375" customWidth="1"/>
    <col min="5633" max="5633" width="1.140625" customWidth="1"/>
    <col min="5634" max="5634" width="1.5703125" customWidth="1"/>
    <col min="5635" max="5635" width="9.7109375" customWidth="1"/>
    <col min="5636" max="5636" width="5.5703125" customWidth="1"/>
    <col min="5637" max="5637" width="5.140625" customWidth="1"/>
    <col min="5638" max="5638" width="6.5703125" customWidth="1"/>
    <col min="5639" max="5639" width="6.42578125" customWidth="1"/>
    <col min="5640" max="5640" width="6.140625" customWidth="1"/>
    <col min="5641" max="5642" width="13.140625" customWidth="1"/>
    <col min="5643" max="5643" width="5.5703125" customWidth="1"/>
    <col min="5644" max="5644" width="5.28515625" customWidth="1"/>
    <col min="5645" max="5645" width="5.5703125" customWidth="1"/>
    <col min="5646" max="5646" width="5.42578125" customWidth="1"/>
    <col min="5647" max="5647" width="6" customWidth="1"/>
    <col min="5648" max="5648" width="5.85546875" customWidth="1"/>
    <col min="5649" max="5649" width="5.28515625" customWidth="1"/>
    <col min="5650" max="5650" width="6.7109375" customWidth="1"/>
    <col min="5651" max="5651" width="5.85546875" customWidth="1"/>
    <col min="5652" max="5652" width="5" customWidth="1"/>
    <col min="5653" max="5654" width="4.5703125" customWidth="1"/>
    <col min="5655" max="5655" width="5.42578125" customWidth="1"/>
    <col min="5656" max="5656" width="8.42578125" customWidth="1"/>
    <col min="5657" max="5657" width="7.7109375" customWidth="1"/>
    <col min="5658" max="5658" width="8.5703125" customWidth="1"/>
    <col min="5659" max="5659" width="8.140625" customWidth="1"/>
    <col min="5660" max="5660" width="8.5703125" customWidth="1"/>
    <col min="5661" max="5661" width="6.42578125" customWidth="1"/>
    <col min="5662" max="5662" width="6" customWidth="1"/>
    <col min="5663" max="5663" width="7.28515625" customWidth="1"/>
    <col min="5664" max="5664" width="8.42578125" customWidth="1"/>
    <col min="5665" max="5665" width="7.28515625" customWidth="1"/>
    <col min="5666" max="5666" width="1.7109375" customWidth="1"/>
    <col min="5889" max="5889" width="1.140625" customWidth="1"/>
    <col min="5890" max="5890" width="1.5703125" customWidth="1"/>
    <col min="5891" max="5891" width="9.7109375" customWidth="1"/>
    <col min="5892" max="5892" width="5.5703125" customWidth="1"/>
    <col min="5893" max="5893" width="5.140625" customWidth="1"/>
    <col min="5894" max="5894" width="6.5703125" customWidth="1"/>
    <col min="5895" max="5895" width="6.42578125" customWidth="1"/>
    <col min="5896" max="5896" width="6.140625" customWidth="1"/>
    <col min="5897" max="5898" width="13.140625" customWidth="1"/>
    <col min="5899" max="5899" width="5.5703125" customWidth="1"/>
    <col min="5900" max="5900" width="5.28515625" customWidth="1"/>
    <col min="5901" max="5901" width="5.5703125" customWidth="1"/>
    <col min="5902" max="5902" width="5.42578125" customWidth="1"/>
    <col min="5903" max="5903" width="6" customWidth="1"/>
    <col min="5904" max="5904" width="5.85546875" customWidth="1"/>
    <col min="5905" max="5905" width="5.28515625" customWidth="1"/>
    <col min="5906" max="5906" width="6.7109375" customWidth="1"/>
    <col min="5907" max="5907" width="5.85546875" customWidth="1"/>
    <col min="5908" max="5908" width="5" customWidth="1"/>
    <col min="5909" max="5910" width="4.5703125" customWidth="1"/>
    <col min="5911" max="5911" width="5.42578125" customWidth="1"/>
    <col min="5912" max="5912" width="8.42578125" customWidth="1"/>
    <col min="5913" max="5913" width="7.7109375" customWidth="1"/>
    <col min="5914" max="5914" width="8.5703125" customWidth="1"/>
    <col min="5915" max="5915" width="8.140625" customWidth="1"/>
    <col min="5916" max="5916" width="8.5703125" customWidth="1"/>
    <col min="5917" max="5917" width="6.42578125" customWidth="1"/>
    <col min="5918" max="5918" width="6" customWidth="1"/>
    <col min="5919" max="5919" width="7.28515625" customWidth="1"/>
    <col min="5920" max="5920" width="8.42578125" customWidth="1"/>
    <col min="5921" max="5921" width="7.28515625" customWidth="1"/>
    <col min="5922" max="5922" width="1.7109375" customWidth="1"/>
    <col min="6145" max="6145" width="1.140625" customWidth="1"/>
    <col min="6146" max="6146" width="1.5703125" customWidth="1"/>
    <col min="6147" max="6147" width="9.7109375" customWidth="1"/>
    <col min="6148" max="6148" width="5.5703125" customWidth="1"/>
    <col min="6149" max="6149" width="5.140625" customWidth="1"/>
    <col min="6150" max="6150" width="6.5703125" customWidth="1"/>
    <col min="6151" max="6151" width="6.42578125" customWidth="1"/>
    <col min="6152" max="6152" width="6.140625" customWidth="1"/>
    <col min="6153" max="6154" width="13.140625" customWidth="1"/>
    <col min="6155" max="6155" width="5.5703125" customWidth="1"/>
    <col min="6156" max="6156" width="5.28515625" customWidth="1"/>
    <col min="6157" max="6157" width="5.5703125" customWidth="1"/>
    <col min="6158" max="6158" width="5.42578125" customWidth="1"/>
    <col min="6159" max="6159" width="6" customWidth="1"/>
    <col min="6160" max="6160" width="5.85546875" customWidth="1"/>
    <col min="6161" max="6161" width="5.28515625" customWidth="1"/>
    <col min="6162" max="6162" width="6.7109375" customWidth="1"/>
    <col min="6163" max="6163" width="5.85546875" customWidth="1"/>
    <col min="6164" max="6164" width="5" customWidth="1"/>
    <col min="6165" max="6166" width="4.5703125" customWidth="1"/>
    <col min="6167" max="6167" width="5.42578125" customWidth="1"/>
    <col min="6168" max="6168" width="8.42578125" customWidth="1"/>
    <col min="6169" max="6169" width="7.7109375" customWidth="1"/>
    <col min="6170" max="6170" width="8.5703125" customWidth="1"/>
    <col min="6171" max="6171" width="8.140625" customWidth="1"/>
    <col min="6172" max="6172" width="8.5703125" customWidth="1"/>
    <col min="6173" max="6173" width="6.42578125" customWidth="1"/>
    <col min="6174" max="6174" width="6" customWidth="1"/>
    <col min="6175" max="6175" width="7.28515625" customWidth="1"/>
    <col min="6176" max="6176" width="8.42578125" customWidth="1"/>
    <col min="6177" max="6177" width="7.28515625" customWidth="1"/>
    <col min="6178" max="6178" width="1.7109375" customWidth="1"/>
    <col min="6401" max="6401" width="1.140625" customWidth="1"/>
    <col min="6402" max="6402" width="1.5703125" customWidth="1"/>
    <col min="6403" max="6403" width="9.7109375" customWidth="1"/>
    <col min="6404" max="6404" width="5.5703125" customWidth="1"/>
    <col min="6405" max="6405" width="5.140625" customWidth="1"/>
    <col min="6406" max="6406" width="6.5703125" customWidth="1"/>
    <col min="6407" max="6407" width="6.42578125" customWidth="1"/>
    <col min="6408" max="6408" width="6.140625" customWidth="1"/>
    <col min="6409" max="6410" width="13.140625" customWidth="1"/>
    <col min="6411" max="6411" width="5.5703125" customWidth="1"/>
    <col min="6412" max="6412" width="5.28515625" customWidth="1"/>
    <col min="6413" max="6413" width="5.5703125" customWidth="1"/>
    <col min="6414" max="6414" width="5.42578125" customWidth="1"/>
    <col min="6415" max="6415" width="6" customWidth="1"/>
    <col min="6416" max="6416" width="5.85546875" customWidth="1"/>
    <col min="6417" max="6417" width="5.28515625" customWidth="1"/>
    <col min="6418" max="6418" width="6.7109375" customWidth="1"/>
    <col min="6419" max="6419" width="5.85546875" customWidth="1"/>
    <col min="6420" max="6420" width="5" customWidth="1"/>
    <col min="6421" max="6422" width="4.5703125" customWidth="1"/>
    <col min="6423" max="6423" width="5.42578125" customWidth="1"/>
    <col min="6424" max="6424" width="8.42578125" customWidth="1"/>
    <col min="6425" max="6425" width="7.7109375" customWidth="1"/>
    <col min="6426" max="6426" width="8.5703125" customWidth="1"/>
    <col min="6427" max="6427" width="8.140625" customWidth="1"/>
    <col min="6428" max="6428" width="8.5703125" customWidth="1"/>
    <col min="6429" max="6429" width="6.42578125" customWidth="1"/>
    <col min="6430" max="6430" width="6" customWidth="1"/>
    <col min="6431" max="6431" width="7.28515625" customWidth="1"/>
    <col min="6432" max="6432" width="8.42578125" customWidth="1"/>
    <col min="6433" max="6433" width="7.28515625" customWidth="1"/>
    <col min="6434" max="6434" width="1.7109375" customWidth="1"/>
    <col min="6657" max="6657" width="1.140625" customWidth="1"/>
    <col min="6658" max="6658" width="1.5703125" customWidth="1"/>
    <col min="6659" max="6659" width="9.7109375" customWidth="1"/>
    <col min="6660" max="6660" width="5.5703125" customWidth="1"/>
    <col min="6661" max="6661" width="5.140625" customWidth="1"/>
    <col min="6662" max="6662" width="6.5703125" customWidth="1"/>
    <col min="6663" max="6663" width="6.42578125" customWidth="1"/>
    <col min="6664" max="6664" width="6.140625" customWidth="1"/>
    <col min="6665" max="6666" width="13.140625" customWidth="1"/>
    <col min="6667" max="6667" width="5.5703125" customWidth="1"/>
    <col min="6668" max="6668" width="5.28515625" customWidth="1"/>
    <col min="6669" max="6669" width="5.5703125" customWidth="1"/>
    <col min="6670" max="6670" width="5.42578125" customWidth="1"/>
    <col min="6671" max="6671" width="6" customWidth="1"/>
    <col min="6672" max="6672" width="5.85546875" customWidth="1"/>
    <col min="6673" max="6673" width="5.28515625" customWidth="1"/>
    <col min="6674" max="6674" width="6.7109375" customWidth="1"/>
    <col min="6675" max="6675" width="5.85546875" customWidth="1"/>
    <col min="6676" max="6676" width="5" customWidth="1"/>
    <col min="6677" max="6678" width="4.5703125" customWidth="1"/>
    <col min="6679" max="6679" width="5.42578125" customWidth="1"/>
    <col min="6680" max="6680" width="8.42578125" customWidth="1"/>
    <col min="6681" max="6681" width="7.7109375" customWidth="1"/>
    <col min="6682" max="6682" width="8.5703125" customWidth="1"/>
    <col min="6683" max="6683" width="8.140625" customWidth="1"/>
    <col min="6684" max="6684" width="8.5703125" customWidth="1"/>
    <col min="6685" max="6685" width="6.42578125" customWidth="1"/>
    <col min="6686" max="6686" width="6" customWidth="1"/>
    <col min="6687" max="6687" width="7.28515625" customWidth="1"/>
    <col min="6688" max="6688" width="8.42578125" customWidth="1"/>
    <col min="6689" max="6689" width="7.28515625" customWidth="1"/>
    <col min="6690" max="6690" width="1.7109375" customWidth="1"/>
    <col min="6913" max="6913" width="1.140625" customWidth="1"/>
    <col min="6914" max="6914" width="1.5703125" customWidth="1"/>
    <col min="6915" max="6915" width="9.7109375" customWidth="1"/>
    <col min="6916" max="6916" width="5.5703125" customWidth="1"/>
    <col min="6917" max="6917" width="5.140625" customWidth="1"/>
    <col min="6918" max="6918" width="6.5703125" customWidth="1"/>
    <col min="6919" max="6919" width="6.42578125" customWidth="1"/>
    <col min="6920" max="6920" width="6.140625" customWidth="1"/>
    <col min="6921" max="6922" width="13.140625" customWidth="1"/>
    <col min="6923" max="6923" width="5.5703125" customWidth="1"/>
    <col min="6924" max="6924" width="5.28515625" customWidth="1"/>
    <col min="6925" max="6925" width="5.5703125" customWidth="1"/>
    <col min="6926" max="6926" width="5.42578125" customWidth="1"/>
    <col min="6927" max="6927" width="6" customWidth="1"/>
    <col min="6928" max="6928" width="5.85546875" customWidth="1"/>
    <col min="6929" max="6929" width="5.28515625" customWidth="1"/>
    <col min="6930" max="6930" width="6.7109375" customWidth="1"/>
    <col min="6931" max="6931" width="5.85546875" customWidth="1"/>
    <col min="6932" max="6932" width="5" customWidth="1"/>
    <col min="6933" max="6934" width="4.5703125" customWidth="1"/>
    <col min="6935" max="6935" width="5.42578125" customWidth="1"/>
    <col min="6936" max="6936" width="8.42578125" customWidth="1"/>
    <col min="6937" max="6937" width="7.7109375" customWidth="1"/>
    <col min="6938" max="6938" width="8.5703125" customWidth="1"/>
    <col min="6939" max="6939" width="8.140625" customWidth="1"/>
    <col min="6940" max="6940" width="8.5703125" customWidth="1"/>
    <col min="6941" max="6941" width="6.42578125" customWidth="1"/>
    <col min="6942" max="6942" width="6" customWidth="1"/>
    <col min="6943" max="6943" width="7.28515625" customWidth="1"/>
    <col min="6944" max="6944" width="8.42578125" customWidth="1"/>
    <col min="6945" max="6945" width="7.28515625" customWidth="1"/>
    <col min="6946" max="6946" width="1.7109375" customWidth="1"/>
    <col min="7169" max="7169" width="1.140625" customWidth="1"/>
    <col min="7170" max="7170" width="1.5703125" customWidth="1"/>
    <col min="7171" max="7171" width="9.7109375" customWidth="1"/>
    <col min="7172" max="7172" width="5.5703125" customWidth="1"/>
    <col min="7173" max="7173" width="5.140625" customWidth="1"/>
    <col min="7174" max="7174" width="6.5703125" customWidth="1"/>
    <col min="7175" max="7175" width="6.42578125" customWidth="1"/>
    <col min="7176" max="7176" width="6.140625" customWidth="1"/>
    <col min="7177" max="7178" width="13.140625" customWidth="1"/>
    <col min="7179" max="7179" width="5.5703125" customWidth="1"/>
    <col min="7180" max="7180" width="5.28515625" customWidth="1"/>
    <col min="7181" max="7181" width="5.5703125" customWidth="1"/>
    <col min="7182" max="7182" width="5.42578125" customWidth="1"/>
    <col min="7183" max="7183" width="6" customWidth="1"/>
    <col min="7184" max="7184" width="5.85546875" customWidth="1"/>
    <col min="7185" max="7185" width="5.28515625" customWidth="1"/>
    <col min="7186" max="7186" width="6.7109375" customWidth="1"/>
    <col min="7187" max="7187" width="5.85546875" customWidth="1"/>
    <col min="7188" max="7188" width="5" customWidth="1"/>
    <col min="7189" max="7190" width="4.5703125" customWidth="1"/>
    <col min="7191" max="7191" width="5.42578125" customWidth="1"/>
    <col min="7192" max="7192" width="8.42578125" customWidth="1"/>
    <col min="7193" max="7193" width="7.7109375" customWidth="1"/>
    <col min="7194" max="7194" width="8.5703125" customWidth="1"/>
    <col min="7195" max="7195" width="8.140625" customWidth="1"/>
    <col min="7196" max="7196" width="8.5703125" customWidth="1"/>
    <col min="7197" max="7197" width="6.42578125" customWidth="1"/>
    <col min="7198" max="7198" width="6" customWidth="1"/>
    <col min="7199" max="7199" width="7.28515625" customWidth="1"/>
    <col min="7200" max="7200" width="8.42578125" customWidth="1"/>
    <col min="7201" max="7201" width="7.28515625" customWidth="1"/>
    <col min="7202" max="7202" width="1.7109375" customWidth="1"/>
    <col min="7425" max="7425" width="1.140625" customWidth="1"/>
    <col min="7426" max="7426" width="1.5703125" customWidth="1"/>
    <col min="7427" max="7427" width="9.7109375" customWidth="1"/>
    <col min="7428" max="7428" width="5.5703125" customWidth="1"/>
    <col min="7429" max="7429" width="5.140625" customWidth="1"/>
    <col min="7430" max="7430" width="6.5703125" customWidth="1"/>
    <col min="7431" max="7431" width="6.42578125" customWidth="1"/>
    <col min="7432" max="7432" width="6.140625" customWidth="1"/>
    <col min="7433" max="7434" width="13.140625" customWidth="1"/>
    <col min="7435" max="7435" width="5.5703125" customWidth="1"/>
    <col min="7436" max="7436" width="5.28515625" customWidth="1"/>
    <col min="7437" max="7437" width="5.5703125" customWidth="1"/>
    <col min="7438" max="7438" width="5.42578125" customWidth="1"/>
    <col min="7439" max="7439" width="6" customWidth="1"/>
    <col min="7440" max="7440" width="5.85546875" customWidth="1"/>
    <col min="7441" max="7441" width="5.28515625" customWidth="1"/>
    <col min="7442" max="7442" width="6.7109375" customWidth="1"/>
    <col min="7443" max="7443" width="5.85546875" customWidth="1"/>
    <col min="7444" max="7444" width="5" customWidth="1"/>
    <col min="7445" max="7446" width="4.5703125" customWidth="1"/>
    <col min="7447" max="7447" width="5.42578125" customWidth="1"/>
    <col min="7448" max="7448" width="8.42578125" customWidth="1"/>
    <col min="7449" max="7449" width="7.7109375" customWidth="1"/>
    <col min="7450" max="7450" width="8.5703125" customWidth="1"/>
    <col min="7451" max="7451" width="8.140625" customWidth="1"/>
    <col min="7452" max="7452" width="8.5703125" customWidth="1"/>
    <col min="7453" max="7453" width="6.42578125" customWidth="1"/>
    <col min="7454" max="7454" width="6" customWidth="1"/>
    <col min="7455" max="7455" width="7.28515625" customWidth="1"/>
    <col min="7456" max="7456" width="8.42578125" customWidth="1"/>
    <col min="7457" max="7457" width="7.28515625" customWidth="1"/>
    <col min="7458" max="7458" width="1.7109375" customWidth="1"/>
    <col min="7681" max="7681" width="1.140625" customWidth="1"/>
    <col min="7682" max="7682" width="1.5703125" customWidth="1"/>
    <col min="7683" max="7683" width="9.7109375" customWidth="1"/>
    <col min="7684" max="7684" width="5.5703125" customWidth="1"/>
    <col min="7685" max="7685" width="5.140625" customWidth="1"/>
    <col min="7686" max="7686" width="6.5703125" customWidth="1"/>
    <col min="7687" max="7687" width="6.42578125" customWidth="1"/>
    <col min="7688" max="7688" width="6.140625" customWidth="1"/>
    <col min="7689" max="7690" width="13.140625" customWidth="1"/>
    <col min="7691" max="7691" width="5.5703125" customWidth="1"/>
    <col min="7692" max="7692" width="5.28515625" customWidth="1"/>
    <col min="7693" max="7693" width="5.5703125" customWidth="1"/>
    <col min="7694" max="7694" width="5.42578125" customWidth="1"/>
    <col min="7695" max="7695" width="6" customWidth="1"/>
    <col min="7696" max="7696" width="5.85546875" customWidth="1"/>
    <col min="7697" max="7697" width="5.28515625" customWidth="1"/>
    <col min="7698" max="7698" width="6.7109375" customWidth="1"/>
    <col min="7699" max="7699" width="5.85546875" customWidth="1"/>
    <col min="7700" max="7700" width="5" customWidth="1"/>
    <col min="7701" max="7702" width="4.5703125" customWidth="1"/>
    <col min="7703" max="7703" width="5.42578125" customWidth="1"/>
    <col min="7704" max="7704" width="8.42578125" customWidth="1"/>
    <col min="7705" max="7705" width="7.7109375" customWidth="1"/>
    <col min="7706" max="7706" width="8.5703125" customWidth="1"/>
    <col min="7707" max="7707" width="8.140625" customWidth="1"/>
    <col min="7708" max="7708" width="8.5703125" customWidth="1"/>
    <col min="7709" max="7709" width="6.42578125" customWidth="1"/>
    <col min="7710" max="7710" width="6" customWidth="1"/>
    <col min="7711" max="7711" width="7.28515625" customWidth="1"/>
    <col min="7712" max="7712" width="8.42578125" customWidth="1"/>
    <col min="7713" max="7713" width="7.28515625" customWidth="1"/>
    <col min="7714" max="7714" width="1.7109375" customWidth="1"/>
    <col min="7937" max="7937" width="1.140625" customWidth="1"/>
    <col min="7938" max="7938" width="1.5703125" customWidth="1"/>
    <col min="7939" max="7939" width="9.7109375" customWidth="1"/>
    <col min="7940" max="7940" width="5.5703125" customWidth="1"/>
    <col min="7941" max="7941" width="5.140625" customWidth="1"/>
    <col min="7942" max="7942" width="6.5703125" customWidth="1"/>
    <col min="7943" max="7943" width="6.42578125" customWidth="1"/>
    <col min="7944" max="7944" width="6.140625" customWidth="1"/>
    <col min="7945" max="7946" width="13.140625" customWidth="1"/>
    <col min="7947" max="7947" width="5.5703125" customWidth="1"/>
    <col min="7948" max="7948" width="5.28515625" customWidth="1"/>
    <col min="7949" max="7949" width="5.5703125" customWidth="1"/>
    <col min="7950" max="7950" width="5.42578125" customWidth="1"/>
    <col min="7951" max="7951" width="6" customWidth="1"/>
    <col min="7952" max="7952" width="5.85546875" customWidth="1"/>
    <col min="7953" max="7953" width="5.28515625" customWidth="1"/>
    <col min="7954" max="7954" width="6.7109375" customWidth="1"/>
    <col min="7955" max="7955" width="5.85546875" customWidth="1"/>
    <col min="7956" max="7956" width="5" customWidth="1"/>
    <col min="7957" max="7958" width="4.5703125" customWidth="1"/>
    <col min="7959" max="7959" width="5.42578125" customWidth="1"/>
    <col min="7960" max="7960" width="8.42578125" customWidth="1"/>
    <col min="7961" max="7961" width="7.7109375" customWidth="1"/>
    <col min="7962" max="7962" width="8.5703125" customWidth="1"/>
    <col min="7963" max="7963" width="8.140625" customWidth="1"/>
    <col min="7964" max="7964" width="8.5703125" customWidth="1"/>
    <col min="7965" max="7965" width="6.42578125" customWidth="1"/>
    <col min="7966" max="7966" width="6" customWidth="1"/>
    <col min="7967" max="7967" width="7.28515625" customWidth="1"/>
    <col min="7968" max="7968" width="8.42578125" customWidth="1"/>
    <col min="7969" max="7969" width="7.28515625" customWidth="1"/>
    <col min="7970" max="7970" width="1.7109375" customWidth="1"/>
    <col min="8193" max="8193" width="1.140625" customWidth="1"/>
    <col min="8194" max="8194" width="1.5703125" customWidth="1"/>
    <col min="8195" max="8195" width="9.7109375" customWidth="1"/>
    <col min="8196" max="8196" width="5.5703125" customWidth="1"/>
    <col min="8197" max="8197" width="5.140625" customWidth="1"/>
    <col min="8198" max="8198" width="6.5703125" customWidth="1"/>
    <col min="8199" max="8199" width="6.42578125" customWidth="1"/>
    <col min="8200" max="8200" width="6.140625" customWidth="1"/>
    <col min="8201" max="8202" width="13.140625" customWidth="1"/>
    <col min="8203" max="8203" width="5.5703125" customWidth="1"/>
    <col min="8204" max="8204" width="5.28515625" customWidth="1"/>
    <col min="8205" max="8205" width="5.5703125" customWidth="1"/>
    <col min="8206" max="8206" width="5.42578125" customWidth="1"/>
    <col min="8207" max="8207" width="6" customWidth="1"/>
    <col min="8208" max="8208" width="5.85546875" customWidth="1"/>
    <col min="8209" max="8209" width="5.28515625" customWidth="1"/>
    <col min="8210" max="8210" width="6.7109375" customWidth="1"/>
    <col min="8211" max="8211" width="5.85546875" customWidth="1"/>
    <col min="8212" max="8212" width="5" customWidth="1"/>
    <col min="8213" max="8214" width="4.5703125" customWidth="1"/>
    <col min="8215" max="8215" width="5.42578125" customWidth="1"/>
    <col min="8216" max="8216" width="8.42578125" customWidth="1"/>
    <col min="8217" max="8217" width="7.7109375" customWidth="1"/>
    <col min="8218" max="8218" width="8.5703125" customWidth="1"/>
    <col min="8219" max="8219" width="8.140625" customWidth="1"/>
    <col min="8220" max="8220" width="8.5703125" customWidth="1"/>
    <col min="8221" max="8221" width="6.42578125" customWidth="1"/>
    <col min="8222" max="8222" width="6" customWidth="1"/>
    <col min="8223" max="8223" width="7.28515625" customWidth="1"/>
    <col min="8224" max="8224" width="8.42578125" customWidth="1"/>
    <col min="8225" max="8225" width="7.28515625" customWidth="1"/>
    <col min="8226" max="8226" width="1.7109375" customWidth="1"/>
    <col min="8449" max="8449" width="1.140625" customWidth="1"/>
    <col min="8450" max="8450" width="1.5703125" customWidth="1"/>
    <col min="8451" max="8451" width="9.7109375" customWidth="1"/>
    <col min="8452" max="8452" width="5.5703125" customWidth="1"/>
    <col min="8453" max="8453" width="5.140625" customWidth="1"/>
    <col min="8454" max="8454" width="6.5703125" customWidth="1"/>
    <col min="8455" max="8455" width="6.42578125" customWidth="1"/>
    <col min="8456" max="8456" width="6.140625" customWidth="1"/>
    <col min="8457" max="8458" width="13.140625" customWidth="1"/>
    <col min="8459" max="8459" width="5.5703125" customWidth="1"/>
    <col min="8460" max="8460" width="5.28515625" customWidth="1"/>
    <col min="8461" max="8461" width="5.5703125" customWidth="1"/>
    <col min="8462" max="8462" width="5.42578125" customWidth="1"/>
    <col min="8463" max="8463" width="6" customWidth="1"/>
    <col min="8464" max="8464" width="5.85546875" customWidth="1"/>
    <col min="8465" max="8465" width="5.28515625" customWidth="1"/>
    <col min="8466" max="8466" width="6.7109375" customWidth="1"/>
    <col min="8467" max="8467" width="5.85546875" customWidth="1"/>
    <col min="8468" max="8468" width="5" customWidth="1"/>
    <col min="8469" max="8470" width="4.5703125" customWidth="1"/>
    <col min="8471" max="8471" width="5.42578125" customWidth="1"/>
    <col min="8472" max="8472" width="8.42578125" customWidth="1"/>
    <col min="8473" max="8473" width="7.7109375" customWidth="1"/>
    <col min="8474" max="8474" width="8.5703125" customWidth="1"/>
    <col min="8475" max="8475" width="8.140625" customWidth="1"/>
    <col min="8476" max="8476" width="8.5703125" customWidth="1"/>
    <col min="8477" max="8477" width="6.42578125" customWidth="1"/>
    <col min="8478" max="8478" width="6" customWidth="1"/>
    <col min="8479" max="8479" width="7.28515625" customWidth="1"/>
    <col min="8480" max="8480" width="8.42578125" customWidth="1"/>
    <col min="8481" max="8481" width="7.28515625" customWidth="1"/>
    <col min="8482" max="8482" width="1.7109375" customWidth="1"/>
    <col min="8705" max="8705" width="1.140625" customWidth="1"/>
    <col min="8706" max="8706" width="1.5703125" customWidth="1"/>
    <col min="8707" max="8707" width="9.7109375" customWidth="1"/>
    <col min="8708" max="8708" width="5.5703125" customWidth="1"/>
    <col min="8709" max="8709" width="5.140625" customWidth="1"/>
    <col min="8710" max="8710" width="6.5703125" customWidth="1"/>
    <col min="8711" max="8711" width="6.42578125" customWidth="1"/>
    <col min="8712" max="8712" width="6.140625" customWidth="1"/>
    <col min="8713" max="8714" width="13.140625" customWidth="1"/>
    <col min="8715" max="8715" width="5.5703125" customWidth="1"/>
    <col min="8716" max="8716" width="5.28515625" customWidth="1"/>
    <col min="8717" max="8717" width="5.5703125" customWidth="1"/>
    <col min="8718" max="8718" width="5.42578125" customWidth="1"/>
    <col min="8719" max="8719" width="6" customWidth="1"/>
    <col min="8720" max="8720" width="5.85546875" customWidth="1"/>
    <col min="8721" max="8721" width="5.28515625" customWidth="1"/>
    <col min="8722" max="8722" width="6.7109375" customWidth="1"/>
    <col min="8723" max="8723" width="5.85546875" customWidth="1"/>
    <col min="8724" max="8724" width="5" customWidth="1"/>
    <col min="8725" max="8726" width="4.5703125" customWidth="1"/>
    <col min="8727" max="8727" width="5.42578125" customWidth="1"/>
    <col min="8728" max="8728" width="8.42578125" customWidth="1"/>
    <col min="8729" max="8729" width="7.7109375" customWidth="1"/>
    <col min="8730" max="8730" width="8.5703125" customWidth="1"/>
    <col min="8731" max="8731" width="8.140625" customWidth="1"/>
    <col min="8732" max="8732" width="8.5703125" customWidth="1"/>
    <col min="8733" max="8733" width="6.42578125" customWidth="1"/>
    <col min="8734" max="8734" width="6" customWidth="1"/>
    <col min="8735" max="8735" width="7.28515625" customWidth="1"/>
    <col min="8736" max="8736" width="8.42578125" customWidth="1"/>
    <col min="8737" max="8737" width="7.28515625" customWidth="1"/>
    <col min="8738" max="8738" width="1.7109375" customWidth="1"/>
    <col min="8961" max="8961" width="1.140625" customWidth="1"/>
    <col min="8962" max="8962" width="1.5703125" customWidth="1"/>
    <col min="8963" max="8963" width="9.7109375" customWidth="1"/>
    <col min="8964" max="8964" width="5.5703125" customWidth="1"/>
    <col min="8965" max="8965" width="5.140625" customWidth="1"/>
    <col min="8966" max="8966" width="6.5703125" customWidth="1"/>
    <col min="8967" max="8967" width="6.42578125" customWidth="1"/>
    <col min="8968" max="8968" width="6.140625" customWidth="1"/>
    <col min="8969" max="8970" width="13.140625" customWidth="1"/>
    <col min="8971" max="8971" width="5.5703125" customWidth="1"/>
    <col min="8972" max="8972" width="5.28515625" customWidth="1"/>
    <col min="8973" max="8973" width="5.5703125" customWidth="1"/>
    <col min="8974" max="8974" width="5.42578125" customWidth="1"/>
    <col min="8975" max="8975" width="6" customWidth="1"/>
    <col min="8976" max="8976" width="5.85546875" customWidth="1"/>
    <col min="8977" max="8977" width="5.28515625" customWidth="1"/>
    <col min="8978" max="8978" width="6.7109375" customWidth="1"/>
    <col min="8979" max="8979" width="5.85546875" customWidth="1"/>
    <col min="8980" max="8980" width="5" customWidth="1"/>
    <col min="8981" max="8982" width="4.5703125" customWidth="1"/>
    <col min="8983" max="8983" width="5.42578125" customWidth="1"/>
    <col min="8984" max="8984" width="8.42578125" customWidth="1"/>
    <col min="8985" max="8985" width="7.7109375" customWidth="1"/>
    <col min="8986" max="8986" width="8.5703125" customWidth="1"/>
    <col min="8987" max="8987" width="8.140625" customWidth="1"/>
    <col min="8988" max="8988" width="8.5703125" customWidth="1"/>
    <col min="8989" max="8989" width="6.42578125" customWidth="1"/>
    <col min="8990" max="8990" width="6" customWidth="1"/>
    <col min="8991" max="8991" width="7.28515625" customWidth="1"/>
    <col min="8992" max="8992" width="8.42578125" customWidth="1"/>
    <col min="8993" max="8993" width="7.28515625" customWidth="1"/>
    <col min="8994" max="8994" width="1.7109375" customWidth="1"/>
    <col min="9217" max="9217" width="1.140625" customWidth="1"/>
    <col min="9218" max="9218" width="1.5703125" customWidth="1"/>
    <col min="9219" max="9219" width="9.7109375" customWidth="1"/>
    <col min="9220" max="9220" width="5.5703125" customWidth="1"/>
    <col min="9221" max="9221" width="5.140625" customWidth="1"/>
    <col min="9222" max="9222" width="6.5703125" customWidth="1"/>
    <col min="9223" max="9223" width="6.42578125" customWidth="1"/>
    <col min="9224" max="9224" width="6.140625" customWidth="1"/>
    <col min="9225" max="9226" width="13.140625" customWidth="1"/>
    <col min="9227" max="9227" width="5.5703125" customWidth="1"/>
    <col min="9228" max="9228" width="5.28515625" customWidth="1"/>
    <col min="9229" max="9229" width="5.5703125" customWidth="1"/>
    <col min="9230" max="9230" width="5.42578125" customWidth="1"/>
    <col min="9231" max="9231" width="6" customWidth="1"/>
    <col min="9232" max="9232" width="5.85546875" customWidth="1"/>
    <col min="9233" max="9233" width="5.28515625" customWidth="1"/>
    <col min="9234" max="9234" width="6.7109375" customWidth="1"/>
    <col min="9235" max="9235" width="5.85546875" customWidth="1"/>
    <col min="9236" max="9236" width="5" customWidth="1"/>
    <col min="9237" max="9238" width="4.5703125" customWidth="1"/>
    <col min="9239" max="9239" width="5.42578125" customWidth="1"/>
    <col min="9240" max="9240" width="8.42578125" customWidth="1"/>
    <col min="9241" max="9241" width="7.7109375" customWidth="1"/>
    <col min="9242" max="9242" width="8.5703125" customWidth="1"/>
    <col min="9243" max="9243" width="8.140625" customWidth="1"/>
    <col min="9244" max="9244" width="8.5703125" customWidth="1"/>
    <col min="9245" max="9245" width="6.42578125" customWidth="1"/>
    <col min="9246" max="9246" width="6" customWidth="1"/>
    <col min="9247" max="9247" width="7.28515625" customWidth="1"/>
    <col min="9248" max="9248" width="8.42578125" customWidth="1"/>
    <col min="9249" max="9249" width="7.28515625" customWidth="1"/>
    <col min="9250" max="9250" width="1.7109375" customWidth="1"/>
    <col min="9473" max="9473" width="1.140625" customWidth="1"/>
    <col min="9474" max="9474" width="1.5703125" customWidth="1"/>
    <col min="9475" max="9475" width="9.7109375" customWidth="1"/>
    <col min="9476" max="9476" width="5.5703125" customWidth="1"/>
    <col min="9477" max="9477" width="5.140625" customWidth="1"/>
    <col min="9478" max="9478" width="6.5703125" customWidth="1"/>
    <col min="9479" max="9479" width="6.42578125" customWidth="1"/>
    <col min="9480" max="9480" width="6.140625" customWidth="1"/>
    <col min="9481" max="9482" width="13.140625" customWidth="1"/>
    <col min="9483" max="9483" width="5.5703125" customWidth="1"/>
    <col min="9484" max="9484" width="5.28515625" customWidth="1"/>
    <col min="9485" max="9485" width="5.5703125" customWidth="1"/>
    <col min="9486" max="9486" width="5.42578125" customWidth="1"/>
    <col min="9487" max="9487" width="6" customWidth="1"/>
    <col min="9488" max="9488" width="5.85546875" customWidth="1"/>
    <col min="9489" max="9489" width="5.28515625" customWidth="1"/>
    <col min="9490" max="9490" width="6.7109375" customWidth="1"/>
    <col min="9491" max="9491" width="5.85546875" customWidth="1"/>
    <col min="9492" max="9492" width="5" customWidth="1"/>
    <col min="9493" max="9494" width="4.5703125" customWidth="1"/>
    <col min="9495" max="9495" width="5.42578125" customWidth="1"/>
    <col min="9496" max="9496" width="8.42578125" customWidth="1"/>
    <col min="9497" max="9497" width="7.7109375" customWidth="1"/>
    <col min="9498" max="9498" width="8.5703125" customWidth="1"/>
    <col min="9499" max="9499" width="8.140625" customWidth="1"/>
    <col min="9500" max="9500" width="8.5703125" customWidth="1"/>
    <col min="9501" max="9501" width="6.42578125" customWidth="1"/>
    <col min="9502" max="9502" width="6" customWidth="1"/>
    <col min="9503" max="9503" width="7.28515625" customWidth="1"/>
    <col min="9504" max="9504" width="8.42578125" customWidth="1"/>
    <col min="9505" max="9505" width="7.28515625" customWidth="1"/>
    <col min="9506" max="9506" width="1.7109375" customWidth="1"/>
    <col min="9729" max="9729" width="1.140625" customWidth="1"/>
    <col min="9730" max="9730" width="1.5703125" customWidth="1"/>
    <col min="9731" max="9731" width="9.7109375" customWidth="1"/>
    <col min="9732" max="9732" width="5.5703125" customWidth="1"/>
    <col min="9733" max="9733" width="5.140625" customWidth="1"/>
    <col min="9734" max="9734" width="6.5703125" customWidth="1"/>
    <col min="9735" max="9735" width="6.42578125" customWidth="1"/>
    <col min="9736" max="9736" width="6.140625" customWidth="1"/>
    <col min="9737" max="9738" width="13.140625" customWidth="1"/>
    <col min="9739" max="9739" width="5.5703125" customWidth="1"/>
    <col min="9740" max="9740" width="5.28515625" customWidth="1"/>
    <col min="9741" max="9741" width="5.5703125" customWidth="1"/>
    <col min="9742" max="9742" width="5.42578125" customWidth="1"/>
    <col min="9743" max="9743" width="6" customWidth="1"/>
    <col min="9744" max="9744" width="5.85546875" customWidth="1"/>
    <col min="9745" max="9745" width="5.28515625" customWidth="1"/>
    <col min="9746" max="9746" width="6.7109375" customWidth="1"/>
    <col min="9747" max="9747" width="5.85546875" customWidth="1"/>
    <col min="9748" max="9748" width="5" customWidth="1"/>
    <col min="9749" max="9750" width="4.5703125" customWidth="1"/>
    <col min="9751" max="9751" width="5.42578125" customWidth="1"/>
    <col min="9752" max="9752" width="8.42578125" customWidth="1"/>
    <col min="9753" max="9753" width="7.7109375" customWidth="1"/>
    <col min="9754" max="9754" width="8.5703125" customWidth="1"/>
    <col min="9755" max="9755" width="8.140625" customWidth="1"/>
    <col min="9756" max="9756" width="8.5703125" customWidth="1"/>
    <col min="9757" max="9757" width="6.42578125" customWidth="1"/>
    <col min="9758" max="9758" width="6" customWidth="1"/>
    <col min="9759" max="9759" width="7.28515625" customWidth="1"/>
    <col min="9760" max="9760" width="8.42578125" customWidth="1"/>
    <col min="9761" max="9761" width="7.28515625" customWidth="1"/>
    <col min="9762" max="9762" width="1.7109375" customWidth="1"/>
    <col min="9985" max="9985" width="1.140625" customWidth="1"/>
    <col min="9986" max="9986" width="1.5703125" customWidth="1"/>
    <col min="9987" max="9987" width="9.7109375" customWidth="1"/>
    <col min="9988" max="9988" width="5.5703125" customWidth="1"/>
    <col min="9989" max="9989" width="5.140625" customWidth="1"/>
    <col min="9990" max="9990" width="6.5703125" customWidth="1"/>
    <col min="9991" max="9991" width="6.42578125" customWidth="1"/>
    <col min="9992" max="9992" width="6.140625" customWidth="1"/>
    <col min="9993" max="9994" width="13.140625" customWidth="1"/>
    <col min="9995" max="9995" width="5.5703125" customWidth="1"/>
    <col min="9996" max="9996" width="5.28515625" customWidth="1"/>
    <col min="9997" max="9997" width="5.5703125" customWidth="1"/>
    <col min="9998" max="9998" width="5.42578125" customWidth="1"/>
    <col min="9999" max="9999" width="6" customWidth="1"/>
    <col min="10000" max="10000" width="5.85546875" customWidth="1"/>
    <col min="10001" max="10001" width="5.28515625" customWidth="1"/>
    <col min="10002" max="10002" width="6.7109375" customWidth="1"/>
    <col min="10003" max="10003" width="5.85546875" customWidth="1"/>
    <col min="10004" max="10004" width="5" customWidth="1"/>
    <col min="10005" max="10006" width="4.5703125" customWidth="1"/>
    <col min="10007" max="10007" width="5.42578125" customWidth="1"/>
    <col min="10008" max="10008" width="8.42578125" customWidth="1"/>
    <col min="10009" max="10009" width="7.7109375" customWidth="1"/>
    <col min="10010" max="10010" width="8.5703125" customWidth="1"/>
    <col min="10011" max="10011" width="8.140625" customWidth="1"/>
    <col min="10012" max="10012" width="8.5703125" customWidth="1"/>
    <col min="10013" max="10013" width="6.42578125" customWidth="1"/>
    <col min="10014" max="10014" width="6" customWidth="1"/>
    <col min="10015" max="10015" width="7.28515625" customWidth="1"/>
    <col min="10016" max="10016" width="8.42578125" customWidth="1"/>
    <col min="10017" max="10017" width="7.28515625" customWidth="1"/>
    <col min="10018" max="10018" width="1.7109375" customWidth="1"/>
    <col min="10241" max="10241" width="1.140625" customWidth="1"/>
    <col min="10242" max="10242" width="1.5703125" customWidth="1"/>
    <col min="10243" max="10243" width="9.7109375" customWidth="1"/>
    <col min="10244" max="10244" width="5.5703125" customWidth="1"/>
    <col min="10245" max="10245" width="5.140625" customWidth="1"/>
    <col min="10246" max="10246" width="6.5703125" customWidth="1"/>
    <col min="10247" max="10247" width="6.42578125" customWidth="1"/>
    <col min="10248" max="10248" width="6.140625" customWidth="1"/>
    <col min="10249" max="10250" width="13.140625" customWidth="1"/>
    <col min="10251" max="10251" width="5.5703125" customWidth="1"/>
    <col min="10252" max="10252" width="5.28515625" customWidth="1"/>
    <col min="10253" max="10253" width="5.5703125" customWidth="1"/>
    <col min="10254" max="10254" width="5.42578125" customWidth="1"/>
    <col min="10255" max="10255" width="6" customWidth="1"/>
    <col min="10256" max="10256" width="5.85546875" customWidth="1"/>
    <col min="10257" max="10257" width="5.28515625" customWidth="1"/>
    <col min="10258" max="10258" width="6.7109375" customWidth="1"/>
    <col min="10259" max="10259" width="5.85546875" customWidth="1"/>
    <col min="10260" max="10260" width="5" customWidth="1"/>
    <col min="10261" max="10262" width="4.5703125" customWidth="1"/>
    <col min="10263" max="10263" width="5.42578125" customWidth="1"/>
    <col min="10264" max="10264" width="8.42578125" customWidth="1"/>
    <col min="10265" max="10265" width="7.7109375" customWidth="1"/>
    <col min="10266" max="10266" width="8.5703125" customWidth="1"/>
    <col min="10267" max="10267" width="8.140625" customWidth="1"/>
    <col min="10268" max="10268" width="8.5703125" customWidth="1"/>
    <col min="10269" max="10269" width="6.42578125" customWidth="1"/>
    <col min="10270" max="10270" width="6" customWidth="1"/>
    <col min="10271" max="10271" width="7.28515625" customWidth="1"/>
    <col min="10272" max="10272" width="8.42578125" customWidth="1"/>
    <col min="10273" max="10273" width="7.28515625" customWidth="1"/>
    <col min="10274" max="10274" width="1.7109375" customWidth="1"/>
    <col min="10497" max="10497" width="1.140625" customWidth="1"/>
    <col min="10498" max="10498" width="1.5703125" customWidth="1"/>
    <col min="10499" max="10499" width="9.7109375" customWidth="1"/>
    <col min="10500" max="10500" width="5.5703125" customWidth="1"/>
    <col min="10501" max="10501" width="5.140625" customWidth="1"/>
    <col min="10502" max="10502" width="6.5703125" customWidth="1"/>
    <col min="10503" max="10503" width="6.42578125" customWidth="1"/>
    <col min="10504" max="10504" width="6.140625" customWidth="1"/>
    <col min="10505" max="10506" width="13.140625" customWidth="1"/>
    <col min="10507" max="10507" width="5.5703125" customWidth="1"/>
    <col min="10508" max="10508" width="5.28515625" customWidth="1"/>
    <col min="10509" max="10509" width="5.5703125" customWidth="1"/>
    <col min="10510" max="10510" width="5.42578125" customWidth="1"/>
    <col min="10511" max="10511" width="6" customWidth="1"/>
    <col min="10512" max="10512" width="5.85546875" customWidth="1"/>
    <col min="10513" max="10513" width="5.28515625" customWidth="1"/>
    <col min="10514" max="10514" width="6.7109375" customWidth="1"/>
    <col min="10515" max="10515" width="5.85546875" customWidth="1"/>
    <col min="10516" max="10516" width="5" customWidth="1"/>
    <col min="10517" max="10518" width="4.5703125" customWidth="1"/>
    <col min="10519" max="10519" width="5.42578125" customWidth="1"/>
    <col min="10520" max="10520" width="8.42578125" customWidth="1"/>
    <col min="10521" max="10521" width="7.7109375" customWidth="1"/>
    <col min="10522" max="10522" width="8.5703125" customWidth="1"/>
    <col min="10523" max="10523" width="8.140625" customWidth="1"/>
    <col min="10524" max="10524" width="8.5703125" customWidth="1"/>
    <col min="10525" max="10525" width="6.42578125" customWidth="1"/>
    <col min="10526" max="10526" width="6" customWidth="1"/>
    <col min="10527" max="10527" width="7.28515625" customWidth="1"/>
    <col min="10528" max="10528" width="8.42578125" customWidth="1"/>
    <col min="10529" max="10529" width="7.28515625" customWidth="1"/>
    <col min="10530" max="10530" width="1.7109375" customWidth="1"/>
    <col min="10753" max="10753" width="1.140625" customWidth="1"/>
    <col min="10754" max="10754" width="1.5703125" customWidth="1"/>
    <col min="10755" max="10755" width="9.7109375" customWidth="1"/>
    <col min="10756" max="10756" width="5.5703125" customWidth="1"/>
    <col min="10757" max="10757" width="5.140625" customWidth="1"/>
    <col min="10758" max="10758" width="6.5703125" customWidth="1"/>
    <col min="10759" max="10759" width="6.42578125" customWidth="1"/>
    <col min="10760" max="10760" width="6.140625" customWidth="1"/>
    <col min="10761" max="10762" width="13.140625" customWidth="1"/>
    <col min="10763" max="10763" width="5.5703125" customWidth="1"/>
    <col min="10764" max="10764" width="5.28515625" customWidth="1"/>
    <col min="10765" max="10765" width="5.5703125" customWidth="1"/>
    <col min="10766" max="10766" width="5.42578125" customWidth="1"/>
    <col min="10767" max="10767" width="6" customWidth="1"/>
    <col min="10768" max="10768" width="5.85546875" customWidth="1"/>
    <col min="10769" max="10769" width="5.28515625" customWidth="1"/>
    <col min="10770" max="10770" width="6.7109375" customWidth="1"/>
    <col min="10771" max="10771" width="5.85546875" customWidth="1"/>
    <col min="10772" max="10772" width="5" customWidth="1"/>
    <col min="10773" max="10774" width="4.5703125" customWidth="1"/>
    <col min="10775" max="10775" width="5.42578125" customWidth="1"/>
    <col min="10776" max="10776" width="8.42578125" customWidth="1"/>
    <col min="10777" max="10777" width="7.7109375" customWidth="1"/>
    <col min="10778" max="10778" width="8.5703125" customWidth="1"/>
    <col min="10779" max="10779" width="8.140625" customWidth="1"/>
    <col min="10780" max="10780" width="8.5703125" customWidth="1"/>
    <col min="10781" max="10781" width="6.42578125" customWidth="1"/>
    <col min="10782" max="10782" width="6" customWidth="1"/>
    <col min="10783" max="10783" width="7.28515625" customWidth="1"/>
    <col min="10784" max="10784" width="8.42578125" customWidth="1"/>
    <col min="10785" max="10785" width="7.28515625" customWidth="1"/>
    <col min="10786" max="10786" width="1.7109375" customWidth="1"/>
    <col min="11009" max="11009" width="1.140625" customWidth="1"/>
    <col min="11010" max="11010" width="1.5703125" customWidth="1"/>
    <col min="11011" max="11011" width="9.7109375" customWidth="1"/>
    <col min="11012" max="11012" width="5.5703125" customWidth="1"/>
    <col min="11013" max="11013" width="5.140625" customWidth="1"/>
    <col min="11014" max="11014" width="6.5703125" customWidth="1"/>
    <col min="11015" max="11015" width="6.42578125" customWidth="1"/>
    <col min="11016" max="11016" width="6.140625" customWidth="1"/>
    <col min="11017" max="11018" width="13.140625" customWidth="1"/>
    <col min="11019" max="11019" width="5.5703125" customWidth="1"/>
    <col min="11020" max="11020" width="5.28515625" customWidth="1"/>
    <col min="11021" max="11021" width="5.5703125" customWidth="1"/>
    <col min="11022" max="11022" width="5.42578125" customWidth="1"/>
    <col min="11023" max="11023" width="6" customWidth="1"/>
    <col min="11024" max="11024" width="5.85546875" customWidth="1"/>
    <col min="11025" max="11025" width="5.28515625" customWidth="1"/>
    <col min="11026" max="11026" width="6.7109375" customWidth="1"/>
    <col min="11027" max="11027" width="5.85546875" customWidth="1"/>
    <col min="11028" max="11028" width="5" customWidth="1"/>
    <col min="11029" max="11030" width="4.5703125" customWidth="1"/>
    <col min="11031" max="11031" width="5.42578125" customWidth="1"/>
    <col min="11032" max="11032" width="8.42578125" customWidth="1"/>
    <col min="11033" max="11033" width="7.7109375" customWidth="1"/>
    <col min="11034" max="11034" width="8.5703125" customWidth="1"/>
    <col min="11035" max="11035" width="8.140625" customWidth="1"/>
    <col min="11036" max="11036" width="8.5703125" customWidth="1"/>
    <col min="11037" max="11037" width="6.42578125" customWidth="1"/>
    <col min="11038" max="11038" width="6" customWidth="1"/>
    <col min="11039" max="11039" width="7.28515625" customWidth="1"/>
    <col min="11040" max="11040" width="8.42578125" customWidth="1"/>
    <col min="11041" max="11041" width="7.28515625" customWidth="1"/>
    <col min="11042" max="11042" width="1.7109375" customWidth="1"/>
    <col min="11265" max="11265" width="1.140625" customWidth="1"/>
    <col min="11266" max="11266" width="1.5703125" customWidth="1"/>
    <col min="11267" max="11267" width="9.7109375" customWidth="1"/>
    <col min="11268" max="11268" width="5.5703125" customWidth="1"/>
    <col min="11269" max="11269" width="5.140625" customWidth="1"/>
    <col min="11270" max="11270" width="6.5703125" customWidth="1"/>
    <col min="11271" max="11271" width="6.42578125" customWidth="1"/>
    <col min="11272" max="11272" width="6.140625" customWidth="1"/>
    <col min="11273" max="11274" width="13.140625" customWidth="1"/>
    <col min="11275" max="11275" width="5.5703125" customWidth="1"/>
    <col min="11276" max="11276" width="5.28515625" customWidth="1"/>
    <col min="11277" max="11277" width="5.5703125" customWidth="1"/>
    <col min="11278" max="11278" width="5.42578125" customWidth="1"/>
    <col min="11279" max="11279" width="6" customWidth="1"/>
    <col min="11280" max="11280" width="5.85546875" customWidth="1"/>
    <col min="11281" max="11281" width="5.28515625" customWidth="1"/>
    <col min="11282" max="11282" width="6.7109375" customWidth="1"/>
    <col min="11283" max="11283" width="5.85546875" customWidth="1"/>
    <col min="11284" max="11284" width="5" customWidth="1"/>
    <col min="11285" max="11286" width="4.5703125" customWidth="1"/>
    <col min="11287" max="11287" width="5.42578125" customWidth="1"/>
    <col min="11288" max="11288" width="8.42578125" customWidth="1"/>
    <col min="11289" max="11289" width="7.7109375" customWidth="1"/>
    <col min="11290" max="11290" width="8.5703125" customWidth="1"/>
    <col min="11291" max="11291" width="8.140625" customWidth="1"/>
    <col min="11292" max="11292" width="8.5703125" customWidth="1"/>
    <col min="11293" max="11293" width="6.42578125" customWidth="1"/>
    <col min="11294" max="11294" width="6" customWidth="1"/>
    <col min="11295" max="11295" width="7.28515625" customWidth="1"/>
    <col min="11296" max="11296" width="8.42578125" customWidth="1"/>
    <col min="11297" max="11297" width="7.28515625" customWidth="1"/>
    <col min="11298" max="11298" width="1.7109375" customWidth="1"/>
    <col min="11521" max="11521" width="1.140625" customWidth="1"/>
    <col min="11522" max="11522" width="1.5703125" customWidth="1"/>
    <col min="11523" max="11523" width="9.7109375" customWidth="1"/>
    <col min="11524" max="11524" width="5.5703125" customWidth="1"/>
    <col min="11525" max="11525" width="5.140625" customWidth="1"/>
    <col min="11526" max="11526" width="6.5703125" customWidth="1"/>
    <col min="11527" max="11527" width="6.42578125" customWidth="1"/>
    <col min="11528" max="11528" width="6.140625" customWidth="1"/>
    <col min="11529" max="11530" width="13.140625" customWidth="1"/>
    <col min="11531" max="11531" width="5.5703125" customWidth="1"/>
    <col min="11532" max="11532" width="5.28515625" customWidth="1"/>
    <col min="11533" max="11533" width="5.5703125" customWidth="1"/>
    <col min="11534" max="11534" width="5.42578125" customWidth="1"/>
    <col min="11535" max="11535" width="6" customWidth="1"/>
    <col min="11536" max="11536" width="5.85546875" customWidth="1"/>
    <col min="11537" max="11537" width="5.28515625" customWidth="1"/>
    <col min="11538" max="11538" width="6.7109375" customWidth="1"/>
    <col min="11539" max="11539" width="5.85546875" customWidth="1"/>
    <col min="11540" max="11540" width="5" customWidth="1"/>
    <col min="11541" max="11542" width="4.5703125" customWidth="1"/>
    <col min="11543" max="11543" width="5.42578125" customWidth="1"/>
    <col min="11544" max="11544" width="8.42578125" customWidth="1"/>
    <col min="11545" max="11545" width="7.7109375" customWidth="1"/>
    <col min="11546" max="11546" width="8.5703125" customWidth="1"/>
    <col min="11547" max="11547" width="8.140625" customWidth="1"/>
    <col min="11548" max="11548" width="8.5703125" customWidth="1"/>
    <col min="11549" max="11549" width="6.42578125" customWidth="1"/>
    <col min="11550" max="11550" width="6" customWidth="1"/>
    <col min="11551" max="11551" width="7.28515625" customWidth="1"/>
    <col min="11552" max="11552" width="8.42578125" customWidth="1"/>
    <col min="11553" max="11553" width="7.28515625" customWidth="1"/>
    <col min="11554" max="11554" width="1.7109375" customWidth="1"/>
    <col min="11777" max="11777" width="1.140625" customWidth="1"/>
    <col min="11778" max="11778" width="1.5703125" customWidth="1"/>
    <col min="11779" max="11779" width="9.7109375" customWidth="1"/>
    <col min="11780" max="11780" width="5.5703125" customWidth="1"/>
    <col min="11781" max="11781" width="5.140625" customWidth="1"/>
    <col min="11782" max="11782" width="6.5703125" customWidth="1"/>
    <col min="11783" max="11783" width="6.42578125" customWidth="1"/>
    <col min="11784" max="11784" width="6.140625" customWidth="1"/>
    <col min="11785" max="11786" width="13.140625" customWidth="1"/>
    <col min="11787" max="11787" width="5.5703125" customWidth="1"/>
    <col min="11788" max="11788" width="5.28515625" customWidth="1"/>
    <col min="11789" max="11789" width="5.5703125" customWidth="1"/>
    <col min="11790" max="11790" width="5.42578125" customWidth="1"/>
    <col min="11791" max="11791" width="6" customWidth="1"/>
    <col min="11792" max="11792" width="5.85546875" customWidth="1"/>
    <col min="11793" max="11793" width="5.28515625" customWidth="1"/>
    <col min="11794" max="11794" width="6.7109375" customWidth="1"/>
    <col min="11795" max="11795" width="5.85546875" customWidth="1"/>
    <col min="11796" max="11796" width="5" customWidth="1"/>
    <col min="11797" max="11798" width="4.5703125" customWidth="1"/>
    <col min="11799" max="11799" width="5.42578125" customWidth="1"/>
    <col min="11800" max="11800" width="8.42578125" customWidth="1"/>
    <col min="11801" max="11801" width="7.7109375" customWidth="1"/>
    <col min="11802" max="11802" width="8.5703125" customWidth="1"/>
    <col min="11803" max="11803" width="8.140625" customWidth="1"/>
    <col min="11804" max="11804" width="8.5703125" customWidth="1"/>
    <col min="11805" max="11805" width="6.42578125" customWidth="1"/>
    <col min="11806" max="11806" width="6" customWidth="1"/>
    <col min="11807" max="11807" width="7.28515625" customWidth="1"/>
    <col min="11808" max="11808" width="8.42578125" customWidth="1"/>
    <col min="11809" max="11809" width="7.28515625" customWidth="1"/>
    <col min="11810" max="11810" width="1.7109375" customWidth="1"/>
    <col min="12033" max="12033" width="1.140625" customWidth="1"/>
    <col min="12034" max="12034" width="1.5703125" customWidth="1"/>
    <col min="12035" max="12035" width="9.7109375" customWidth="1"/>
    <col min="12036" max="12036" width="5.5703125" customWidth="1"/>
    <col min="12037" max="12037" width="5.140625" customWidth="1"/>
    <col min="12038" max="12038" width="6.5703125" customWidth="1"/>
    <col min="12039" max="12039" width="6.42578125" customWidth="1"/>
    <col min="12040" max="12040" width="6.140625" customWidth="1"/>
    <col min="12041" max="12042" width="13.140625" customWidth="1"/>
    <col min="12043" max="12043" width="5.5703125" customWidth="1"/>
    <col min="12044" max="12044" width="5.28515625" customWidth="1"/>
    <col min="12045" max="12045" width="5.5703125" customWidth="1"/>
    <col min="12046" max="12046" width="5.42578125" customWidth="1"/>
    <col min="12047" max="12047" width="6" customWidth="1"/>
    <col min="12048" max="12048" width="5.85546875" customWidth="1"/>
    <col min="12049" max="12049" width="5.28515625" customWidth="1"/>
    <col min="12050" max="12050" width="6.7109375" customWidth="1"/>
    <col min="12051" max="12051" width="5.85546875" customWidth="1"/>
    <col min="12052" max="12052" width="5" customWidth="1"/>
    <col min="12053" max="12054" width="4.5703125" customWidth="1"/>
    <col min="12055" max="12055" width="5.42578125" customWidth="1"/>
    <col min="12056" max="12056" width="8.42578125" customWidth="1"/>
    <col min="12057" max="12057" width="7.7109375" customWidth="1"/>
    <col min="12058" max="12058" width="8.5703125" customWidth="1"/>
    <col min="12059" max="12059" width="8.140625" customWidth="1"/>
    <col min="12060" max="12060" width="8.5703125" customWidth="1"/>
    <col min="12061" max="12061" width="6.42578125" customWidth="1"/>
    <col min="12062" max="12062" width="6" customWidth="1"/>
    <col min="12063" max="12063" width="7.28515625" customWidth="1"/>
    <col min="12064" max="12064" width="8.42578125" customWidth="1"/>
    <col min="12065" max="12065" width="7.28515625" customWidth="1"/>
    <col min="12066" max="12066" width="1.7109375" customWidth="1"/>
    <col min="12289" max="12289" width="1.140625" customWidth="1"/>
    <col min="12290" max="12290" width="1.5703125" customWidth="1"/>
    <col min="12291" max="12291" width="9.7109375" customWidth="1"/>
    <col min="12292" max="12292" width="5.5703125" customWidth="1"/>
    <col min="12293" max="12293" width="5.140625" customWidth="1"/>
    <col min="12294" max="12294" width="6.5703125" customWidth="1"/>
    <col min="12295" max="12295" width="6.42578125" customWidth="1"/>
    <col min="12296" max="12296" width="6.140625" customWidth="1"/>
    <col min="12297" max="12298" width="13.140625" customWidth="1"/>
    <col min="12299" max="12299" width="5.5703125" customWidth="1"/>
    <col min="12300" max="12300" width="5.28515625" customWidth="1"/>
    <col min="12301" max="12301" width="5.5703125" customWidth="1"/>
    <col min="12302" max="12302" width="5.42578125" customWidth="1"/>
    <col min="12303" max="12303" width="6" customWidth="1"/>
    <col min="12304" max="12304" width="5.85546875" customWidth="1"/>
    <col min="12305" max="12305" width="5.28515625" customWidth="1"/>
    <col min="12306" max="12306" width="6.7109375" customWidth="1"/>
    <col min="12307" max="12307" width="5.85546875" customWidth="1"/>
    <col min="12308" max="12308" width="5" customWidth="1"/>
    <col min="12309" max="12310" width="4.5703125" customWidth="1"/>
    <col min="12311" max="12311" width="5.42578125" customWidth="1"/>
    <col min="12312" max="12312" width="8.42578125" customWidth="1"/>
    <col min="12313" max="12313" width="7.7109375" customWidth="1"/>
    <col min="12314" max="12314" width="8.5703125" customWidth="1"/>
    <col min="12315" max="12315" width="8.140625" customWidth="1"/>
    <col min="12316" max="12316" width="8.5703125" customWidth="1"/>
    <col min="12317" max="12317" width="6.42578125" customWidth="1"/>
    <col min="12318" max="12318" width="6" customWidth="1"/>
    <col min="12319" max="12319" width="7.28515625" customWidth="1"/>
    <col min="12320" max="12320" width="8.42578125" customWidth="1"/>
    <col min="12321" max="12321" width="7.28515625" customWidth="1"/>
    <col min="12322" max="12322" width="1.7109375" customWidth="1"/>
    <col min="12545" max="12545" width="1.140625" customWidth="1"/>
    <col min="12546" max="12546" width="1.5703125" customWidth="1"/>
    <col min="12547" max="12547" width="9.7109375" customWidth="1"/>
    <col min="12548" max="12548" width="5.5703125" customWidth="1"/>
    <col min="12549" max="12549" width="5.140625" customWidth="1"/>
    <col min="12550" max="12550" width="6.5703125" customWidth="1"/>
    <col min="12551" max="12551" width="6.42578125" customWidth="1"/>
    <col min="12552" max="12552" width="6.140625" customWidth="1"/>
    <col min="12553" max="12554" width="13.140625" customWidth="1"/>
    <col min="12555" max="12555" width="5.5703125" customWidth="1"/>
    <col min="12556" max="12556" width="5.28515625" customWidth="1"/>
    <col min="12557" max="12557" width="5.5703125" customWidth="1"/>
    <col min="12558" max="12558" width="5.42578125" customWidth="1"/>
    <col min="12559" max="12559" width="6" customWidth="1"/>
    <col min="12560" max="12560" width="5.85546875" customWidth="1"/>
    <col min="12561" max="12561" width="5.28515625" customWidth="1"/>
    <col min="12562" max="12562" width="6.7109375" customWidth="1"/>
    <col min="12563" max="12563" width="5.85546875" customWidth="1"/>
    <col min="12564" max="12564" width="5" customWidth="1"/>
    <col min="12565" max="12566" width="4.5703125" customWidth="1"/>
    <col min="12567" max="12567" width="5.42578125" customWidth="1"/>
    <col min="12568" max="12568" width="8.42578125" customWidth="1"/>
    <col min="12569" max="12569" width="7.7109375" customWidth="1"/>
    <col min="12570" max="12570" width="8.5703125" customWidth="1"/>
    <col min="12571" max="12571" width="8.140625" customWidth="1"/>
    <col min="12572" max="12572" width="8.5703125" customWidth="1"/>
    <col min="12573" max="12573" width="6.42578125" customWidth="1"/>
    <col min="12574" max="12574" width="6" customWidth="1"/>
    <col min="12575" max="12575" width="7.28515625" customWidth="1"/>
    <col min="12576" max="12576" width="8.42578125" customWidth="1"/>
    <col min="12577" max="12577" width="7.28515625" customWidth="1"/>
    <col min="12578" max="12578" width="1.7109375" customWidth="1"/>
    <col min="12801" max="12801" width="1.140625" customWidth="1"/>
    <col min="12802" max="12802" width="1.5703125" customWidth="1"/>
    <col min="12803" max="12803" width="9.7109375" customWidth="1"/>
    <col min="12804" max="12804" width="5.5703125" customWidth="1"/>
    <col min="12805" max="12805" width="5.140625" customWidth="1"/>
    <col min="12806" max="12806" width="6.5703125" customWidth="1"/>
    <col min="12807" max="12807" width="6.42578125" customWidth="1"/>
    <col min="12808" max="12808" width="6.140625" customWidth="1"/>
    <col min="12809" max="12810" width="13.140625" customWidth="1"/>
    <col min="12811" max="12811" width="5.5703125" customWidth="1"/>
    <col min="12812" max="12812" width="5.28515625" customWidth="1"/>
    <col min="12813" max="12813" width="5.5703125" customWidth="1"/>
    <col min="12814" max="12814" width="5.42578125" customWidth="1"/>
    <col min="12815" max="12815" width="6" customWidth="1"/>
    <col min="12816" max="12816" width="5.85546875" customWidth="1"/>
    <col min="12817" max="12817" width="5.28515625" customWidth="1"/>
    <col min="12818" max="12818" width="6.7109375" customWidth="1"/>
    <col min="12819" max="12819" width="5.85546875" customWidth="1"/>
    <col min="12820" max="12820" width="5" customWidth="1"/>
    <col min="12821" max="12822" width="4.5703125" customWidth="1"/>
    <col min="12823" max="12823" width="5.42578125" customWidth="1"/>
    <col min="12824" max="12824" width="8.42578125" customWidth="1"/>
    <col min="12825" max="12825" width="7.7109375" customWidth="1"/>
    <col min="12826" max="12826" width="8.5703125" customWidth="1"/>
    <col min="12827" max="12827" width="8.140625" customWidth="1"/>
    <col min="12828" max="12828" width="8.5703125" customWidth="1"/>
    <col min="12829" max="12829" width="6.42578125" customWidth="1"/>
    <col min="12830" max="12830" width="6" customWidth="1"/>
    <col min="12831" max="12831" width="7.28515625" customWidth="1"/>
    <col min="12832" max="12832" width="8.42578125" customWidth="1"/>
    <col min="12833" max="12833" width="7.28515625" customWidth="1"/>
    <col min="12834" max="12834" width="1.7109375" customWidth="1"/>
    <col min="13057" max="13057" width="1.140625" customWidth="1"/>
    <col min="13058" max="13058" width="1.5703125" customWidth="1"/>
    <col min="13059" max="13059" width="9.7109375" customWidth="1"/>
    <col min="13060" max="13060" width="5.5703125" customWidth="1"/>
    <col min="13061" max="13061" width="5.140625" customWidth="1"/>
    <col min="13062" max="13062" width="6.5703125" customWidth="1"/>
    <col min="13063" max="13063" width="6.42578125" customWidth="1"/>
    <col min="13064" max="13064" width="6.140625" customWidth="1"/>
    <col min="13065" max="13066" width="13.140625" customWidth="1"/>
    <col min="13067" max="13067" width="5.5703125" customWidth="1"/>
    <col min="13068" max="13068" width="5.28515625" customWidth="1"/>
    <col min="13069" max="13069" width="5.5703125" customWidth="1"/>
    <col min="13070" max="13070" width="5.42578125" customWidth="1"/>
    <col min="13071" max="13071" width="6" customWidth="1"/>
    <col min="13072" max="13072" width="5.85546875" customWidth="1"/>
    <col min="13073" max="13073" width="5.28515625" customWidth="1"/>
    <col min="13074" max="13074" width="6.7109375" customWidth="1"/>
    <col min="13075" max="13075" width="5.85546875" customWidth="1"/>
    <col min="13076" max="13076" width="5" customWidth="1"/>
    <col min="13077" max="13078" width="4.5703125" customWidth="1"/>
    <col min="13079" max="13079" width="5.42578125" customWidth="1"/>
    <col min="13080" max="13080" width="8.42578125" customWidth="1"/>
    <col min="13081" max="13081" width="7.7109375" customWidth="1"/>
    <col min="13082" max="13082" width="8.5703125" customWidth="1"/>
    <col min="13083" max="13083" width="8.140625" customWidth="1"/>
    <col min="13084" max="13084" width="8.5703125" customWidth="1"/>
    <col min="13085" max="13085" width="6.42578125" customWidth="1"/>
    <col min="13086" max="13086" width="6" customWidth="1"/>
    <col min="13087" max="13087" width="7.28515625" customWidth="1"/>
    <col min="13088" max="13088" width="8.42578125" customWidth="1"/>
    <col min="13089" max="13089" width="7.28515625" customWidth="1"/>
    <col min="13090" max="13090" width="1.7109375" customWidth="1"/>
    <col min="13313" max="13313" width="1.140625" customWidth="1"/>
    <col min="13314" max="13314" width="1.5703125" customWidth="1"/>
    <col min="13315" max="13315" width="9.7109375" customWidth="1"/>
    <col min="13316" max="13316" width="5.5703125" customWidth="1"/>
    <col min="13317" max="13317" width="5.140625" customWidth="1"/>
    <col min="13318" max="13318" width="6.5703125" customWidth="1"/>
    <col min="13319" max="13319" width="6.42578125" customWidth="1"/>
    <col min="13320" max="13320" width="6.140625" customWidth="1"/>
    <col min="13321" max="13322" width="13.140625" customWidth="1"/>
    <col min="13323" max="13323" width="5.5703125" customWidth="1"/>
    <col min="13324" max="13324" width="5.28515625" customWidth="1"/>
    <col min="13325" max="13325" width="5.5703125" customWidth="1"/>
    <col min="13326" max="13326" width="5.42578125" customWidth="1"/>
    <col min="13327" max="13327" width="6" customWidth="1"/>
    <col min="13328" max="13328" width="5.85546875" customWidth="1"/>
    <col min="13329" max="13329" width="5.28515625" customWidth="1"/>
    <col min="13330" max="13330" width="6.7109375" customWidth="1"/>
    <col min="13331" max="13331" width="5.85546875" customWidth="1"/>
    <col min="13332" max="13332" width="5" customWidth="1"/>
    <col min="13333" max="13334" width="4.5703125" customWidth="1"/>
    <col min="13335" max="13335" width="5.42578125" customWidth="1"/>
    <col min="13336" max="13336" width="8.42578125" customWidth="1"/>
    <col min="13337" max="13337" width="7.7109375" customWidth="1"/>
    <col min="13338" max="13338" width="8.5703125" customWidth="1"/>
    <col min="13339" max="13339" width="8.140625" customWidth="1"/>
    <col min="13340" max="13340" width="8.5703125" customWidth="1"/>
    <col min="13341" max="13341" width="6.42578125" customWidth="1"/>
    <col min="13342" max="13342" width="6" customWidth="1"/>
    <col min="13343" max="13343" width="7.28515625" customWidth="1"/>
    <col min="13344" max="13344" width="8.42578125" customWidth="1"/>
    <col min="13345" max="13345" width="7.28515625" customWidth="1"/>
    <col min="13346" max="13346" width="1.7109375" customWidth="1"/>
    <col min="13569" max="13569" width="1.140625" customWidth="1"/>
    <col min="13570" max="13570" width="1.5703125" customWidth="1"/>
    <col min="13571" max="13571" width="9.7109375" customWidth="1"/>
    <col min="13572" max="13572" width="5.5703125" customWidth="1"/>
    <col min="13573" max="13573" width="5.140625" customWidth="1"/>
    <col min="13574" max="13574" width="6.5703125" customWidth="1"/>
    <col min="13575" max="13575" width="6.42578125" customWidth="1"/>
    <col min="13576" max="13576" width="6.140625" customWidth="1"/>
    <col min="13577" max="13578" width="13.140625" customWidth="1"/>
    <col min="13579" max="13579" width="5.5703125" customWidth="1"/>
    <col min="13580" max="13580" width="5.28515625" customWidth="1"/>
    <col min="13581" max="13581" width="5.5703125" customWidth="1"/>
    <col min="13582" max="13582" width="5.42578125" customWidth="1"/>
    <col min="13583" max="13583" width="6" customWidth="1"/>
    <col min="13584" max="13584" width="5.85546875" customWidth="1"/>
    <col min="13585" max="13585" width="5.28515625" customWidth="1"/>
    <col min="13586" max="13586" width="6.7109375" customWidth="1"/>
    <col min="13587" max="13587" width="5.85546875" customWidth="1"/>
    <col min="13588" max="13588" width="5" customWidth="1"/>
    <col min="13589" max="13590" width="4.5703125" customWidth="1"/>
    <col min="13591" max="13591" width="5.42578125" customWidth="1"/>
    <col min="13592" max="13592" width="8.42578125" customWidth="1"/>
    <col min="13593" max="13593" width="7.7109375" customWidth="1"/>
    <col min="13594" max="13594" width="8.5703125" customWidth="1"/>
    <col min="13595" max="13595" width="8.140625" customWidth="1"/>
    <col min="13596" max="13596" width="8.5703125" customWidth="1"/>
    <col min="13597" max="13597" width="6.42578125" customWidth="1"/>
    <col min="13598" max="13598" width="6" customWidth="1"/>
    <col min="13599" max="13599" width="7.28515625" customWidth="1"/>
    <col min="13600" max="13600" width="8.42578125" customWidth="1"/>
    <col min="13601" max="13601" width="7.28515625" customWidth="1"/>
    <col min="13602" max="13602" width="1.7109375" customWidth="1"/>
    <col min="13825" max="13825" width="1.140625" customWidth="1"/>
    <col min="13826" max="13826" width="1.5703125" customWidth="1"/>
    <col min="13827" max="13827" width="9.7109375" customWidth="1"/>
    <col min="13828" max="13828" width="5.5703125" customWidth="1"/>
    <col min="13829" max="13829" width="5.140625" customWidth="1"/>
    <col min="13830" max="13830" width="6.5703125" customWidth="1"/>
    <col min="13831" max="13831" width="6.42578125" customWidth="1"/>
    <col min="13832" max="13832" width="6.140625" customWidth="1"/>
    <col min="13833" max="13834" width="13.140625" customWidth="1"/>
    <col min="13835" max="13835" width="5.5703125" customWidth="1"/>
    <col min="13836" max="13836" width="5.28515625" customWidth="1"/>
    <col min="13837" max="13837" width="5.5703125" customWidth="1"/>
    <col min="13838" max="13838" width="5.42578125" customWidth="1"/>
    <col min="13839" max="13839" width="6" customWidth="1"/>
    <col min="13840" max="13840" width="5.85546875" customWidth="1"/>
    <col min="13841" max="13841" width="5.28515625" customWidth="1"/>
    <col min="13842" max="13842" width="6.7109375" customWidth="1"/>
    <col min="13843" max="13843" width="5.85546875" customWidth="1"/>
    <col min="13844" max="13844" width="5" customWidth="1"/>
    <col min="13845" max="13846" width="4.5703125" customWidth="1"/>
    <col min="13847" max="13847" width="5.42578125" customWidth="1"/>
    <col min="13848" max="13848" width="8.42578125" customWidth="1"/>
    <col min="13849" max="13849" width="7.7109375" customWidth="1"/>
    <col min="13850" max="13850" width="8.5703125" customWidth="1"/>
    <col min="13851" max="13851" width="8.140625" customWidth="1"/>
    <col min="13852" max="13852" width="8.5703125" customWidth="1"/>
    <col min="13853" max="13853" width="6.42578125" customWidth="1"/>
    <col min="13854" max="13854" width="6" customWidth="1"/>
    <col min="13855" max="13855" width="7.28515625" customWidth="1"/>
    <col min="13856" max="13856" width="8.42578125" customWidth="1"/>
    <col min="13857" max="13857" width="7.28515625" customWidth="1"/>
    <col min="13858" max="13858" width="1.7109375" customWidth="1"/>
    <col min="14081" max="14081" width="1.140625" customWidth="1"/>
    <col min="14082" max="14082" width="1.5703125" customWidth="1"/>
    <col min="14083" max="14083" width="9.7109375" customWidth="1"/>
    <col min="14084" max="14084" width="5.5703125" customWidth="1"/>
    <col min="14085" max="14085" width="5.140625" customWidth="1"/>
    <col min="14086" max="14086" width="6.5703125" customWidth="1"/>
    <col min="14087" max="14087" width="6.42578125" customWidth="1"/>
    <col min="14088" max="14088" width="6.140625" customWidth="1"/>
    <col min="14089" max="14090" width="13.140625" customWidth="1"/>
    <col min="14091" max="14091" width="5.5703125" customWidth="1"/>
    <col min="14092" max="14092" width="5.28515625" customWidth="1"/>
    <col min="14093" max="14093" width="5.5703125" customWidth="1"/>
    <col min="14094" max="14094" width="5.42578125" customWidth="1"/>
    <col min="14095" max="14095" width="6" customWidth="1"/>
    <col min="14096" max="14096" width="5.85546875" customWidth="1"/>
    <col min="14097" max="14097" width="5.28515625" customWidth="1"/>
    <col min="14098" max="14098" width="6.7109375" customWidth="1"/>
    <col min="14099" max="14099" width="5.85546875" customWidth="1"/>
    <col min="14100" max="14100" width="5" customWidth="1"/>
    <col min="14101" max="14102" width="4.5703125" customWidth="1"/>
    <col min="14103" max="14103" width="5.42578125" customWidth="1"/>
    <col min="14104" max="14104" width="8.42578125" customWidth="1"/>
    <col min="14105" max="14105" width="7.7109375" customWidth="1"/>
    <col min="14106" max="14106" width="8.5703125" customWidth="1"/>
    <col min="14107" max="14107" width="8.140625" customWidth="1"/>
    <col min="14108" max="14108" width="8.5703125" customWidth="1"/>
    <col min="14109" max="14109" width="6.42578125" customWidth="1"/>
    <col min="14110" max="14110" width="6" customWidth="1"/>
    <col min="14111" max="14111" width="7.28515625" customWidth="1"/>
    <col min="14112" max="14112" width="8.42578125" customWidth="1"/>
    <col min="14113" max="14113" width="7.28515625" customWidth="1"/>
    <col min="14114" max="14114" width="1.7109375" customWidth="1"/>
    <col min="14337" max="14337" width="1.140625" customWidth="1"/>
    <col min="14338" max="14338" width="1.5703125" customWidth="1"/>
    <col min="14339" max="14339" width="9.7109375" customWidth="1"/>
    <col min="14340" max="14340" width="5.5703125" customWidth="1"/>
    <col min="14341" max="14341" width="5.140625" customWidth="1"/>
    <col min="14342" max="14342" width="6.5703125" customWidth="1"/>
    <col min="14343" max="14343" width="6.42578125" customWidth="1"/>
    <col min="14344" max="14344" width="6.140625" customWidth="1"/>
    <col min="14345" max="14346" width="13.140625" customWidth="1"/>
    <col min="14347" max="14347" width="5.5703125" customWidth="1"/>
    <col min="14348" max="14348" width="5.28515625" customWidth="1"/>
    <col min="14349" max="14349" width="5.5703125" customWidth="1"/>
    <col min="14350" max="14350" width="5.42578125" customWidth="1"/>
    <col min="14351" max="14351" width="6" customWidth="1"/>
    <col min="14352" max="14352" width="5.85546875" customWidth="1"/>
    <col min="14353" max="14353" width="5.28515625" customWidth="1"/>
    <col min="14354" max="14354" width="6.7109375" customWidth="1"/>
    <col min="14355" max="14355" width="5.85546875" customWidth="1"/>
    <col min="14356" max="14356" width="5" customWidth="1"/>
    <col min="14357" max="14358" width="4.5703125" customWidth="1"/>
    <col min="14359" max="14359" width="5.42578125" customWidth="1"/>
    <col min="14360" max="14360" width="8.42578125" customWidth="1"/>
    <col min="14361" max="14361" width="7.7109375" customWidth="1"/>
    <col min="14362" max="14362" width="8.5703125" customWidth="1"/>
    <col min="14363" max="14363" width="8.140625" customWidth="1"/>
    <col min="14364" max="14364" width="8.5703125" customWidth="1"/>
    <col min="14365" max="14365" width="6.42578125" customWidth="1"/>
    <col min="14366" max="14366" width="6" customWidth="1"/>
    <col min="14367" max="14367" width="7.28515625" customWidth="1"/>
    <col min="14368" max="14368" width="8.42578125" customWidth="1"/>
    <col min="14369" max="14369" width="7.28515625" customWidth="1"/>
    <col min="14370" max="14370" width="1.7109375" customWidth="1"/>
    <col min="14593" max="14593" width="1.140625" customWidth="1"/>
    <col min="14594" max="14594" width="1.5703125" customWidth="1"/>
    <col min="14595" max="14595" width="9.7109375" customWidth="1"/>
    <col min="14596" max="14596" width="5.5703125" customWidth="1"/>
    <col min="14597" max="14597" width="5.140625" customWidth="1"/>
    <col min="14598" max="14598" width="6.5703125" customWidth="1"/>
    <col min="14599" max="14599" width="6.42578125" customWidth="1"/>
    <col min="14600" max="14600" width="6.140625" customWidth="1"/>
    <col min="14601" max="14602" width="13.140625" customWidth="1"/>
    <col min="14603" max="14603" width="5.5703125" customWidth="1"/>
    <col min="14604" max="14604" width="5.28515625" customWidth="1"/>
    <col min="14605" max="14605" width="5.5703125" customWidth="1"/>
    <col min="14606" max="14606" width="5.42578125" customWidth="1"/>
    <col min="14607" max="14607" width="6" customWidth="1"/>
    <col min="14608" max="14608" width="5.85546875" customWidth="1"/>
    <col min="14609" max="14609" width="5.28515625" customWidth="1"/>
    <col min="14610" max="14610" width="6.7109375" customWidth="1"/>
    <col min="14611" max="14611" width="5.85546875" customWidth="1"/>
    <col min="14612" max="14612" width="5" customWidth="1"/>
    <col min="14613" max="14614" width="4.5703125" customWidth="1"/>
    <col min="14615" max="14615" width="5.42578125" customWidth="1"/>
    <col min="14616" max="14616" width="8.42578125" customWidth="1"/>
    <col min="14617" max="14617" width="7.7109375" customWidth="1"/>
    <col min="14618" max="14618" width="8.5703125" customWidth="1"/>
    <col min="14619" max="14619" width="8.140625" customWidth="1"/>
    <col min="14620" max="14620" width="8.5703125" customWidth="1"/>
    <col min="14621" max="14621" width="6.42578125" customWidth="1"/>
    <col min="14622" max="14622" width="6" customWidth="1"/>
    <col min="14623" max="14623" width="7.28515625" customWidth="1"/>
    <col min="14624" max="14624" width="8.42578125" customWidth="1"/>
    <col min="14625" max="14625" width="7.28515625" customWidth="1"/>
    <col min="14626" max="14626" width="1.7109375" customWidth="1"/>
    <col min="14849" max="14849" width="1.140625" customWidth="1"/>
    <col min="14850" max="14850" width="1.5703125" customWidth="1"/>
    <col min="14851" max="14851" width="9.7109375" customWidth="1"/>
    <col min="14852" max="14852" width="5.5703125" customWidth="1"/>
    <col min="14853" max="14853" width="5.140625" customWidth="1"/>
    <col min="14854" max="14854" width="6.5703125" customWidth="1"/>
    <col min="14855" max="14855" width="6.42578125" customWidth="1"/>
    <col min="14856" max="14856" width="6.140625" customWidth="1"/>
    <col min="14857" max="14858" width="13.140625" customWidth="1"/>
    <col min="14859" max="14859" width="5.5703125" customWidth="1"/>
    <col min="14860" max="14860" width="5.28515625" customWidth="1"/>
    <col min="14861" max="14861" width="5.5703125" customWidth="1"/>
    <col min="14862" max="14862" width="5.42578125" customWidth="1"/>
    <col min="14863" max="14863" width="6" customWidth="1"/>
    <col min="14864" max="14864" width="5.85546875" customWidth="1"/>
    <col min="14865" max="14865" width="5.28515625" customWidth="1"/>
    <col min="14866" max="14866" width="6.7109375" customWidth="1"/>
    <col min="14867" max="14867" width="5.85546875" customWidth="1"/>
    <col min="14868" max="14868" width="5" customWidth="1"/>
    <col min="14869" max="14870" width="4.5703125" customWidth="1"/>
    <col min="14871" max="14871" width="5.42578125" customWidth="1"/>
    <col min="14872" max="14872" width="8.42578125" customWidth="1"/>
    <col min="14873" max="14873" width="7.7109375" customWidth="1"/>
    <col min="14874" max="14874" width="8.5703125" customWidth="1"/>
    <col min="14875" max="14875" width="8.140625" customWidth="1"/>
    <col min="14876" max="14876" width="8.5703125" customWidth="1"/>
    <col min="14877" max="14877" width="6.42578125" customWidth="1"/>
    <col min="14878" max="14878" width="6" customWidth="1"/>
    <col min="14879" max="14879" width="7.28515625" customWidth="1"/>
    <col min="14880" max="14880" width="8.42578125" customWidth="1"/>
    <col min="14881" max="14881" width="7.28515625" customWidth="1"/>
    <col min="14882" max="14882" width="1.7109375" customWidth="1"/>
    <col min="15105" max="15105" width="1.140625" customWidth="1"/>
    <col min="15106" max="15106" width="1.5703125" customWidth="1"/>
    <col min="15107" max="15107" width="9.7109375" customWidth="1"/>
    <col min="15108" max="15108" width="5.5703125" customWidth="1"/>
    <col min="15109" max="15109" width="5.140625" customWidth="1"/>
    <col min="15110" max="15110" width="6.5703125" customWidth="1"/>
    <col min="15111" max="15111" width="6.42578125" customWidth="1"/>
    <col min="15112" max="15112" width="6.140625" customWidth="1"/>
    <col min="15113" max="15114" width="13.140625" customWidth="1"/>
    <col min="15115" max="15115" width="5.5703125" customWidth="1"/>
    <col min="15116" max="15116" width="5.28515625" customWidth="1"/>
    <col min="15117" max="15117" width="5.5703125" customWidth="1"/>
    <col min="15118" max="15118" width="5.42578125" customWidth="1"/>
    <col min="15119" max="15119" width="6" customWidth="1"/>
    <col min="15120" max="15120" width="5.85546875" customWidth="1"/>
    <col min="15121" max="15121" width="5.28515625" customWidth="1"/>
    <col min="15122" max="15122" width="6.7109375" customWidth="1"/>
    <col min="15123" max="15123" width="5.85546875" customWidth="1"/>
    <col min="15124" max="15124" width="5" customWidth="1"/>
    <col min="15125" max="15126" width="4.5703125" customWidth="1"/>
    <col min="15127" max="15127" width="5.42578125" customWidth="1"/>
    <col min="15128" max="15128" width="8.42578125" customWidth="1"/>
    <col min="15129" max="15129" width="7.7109375" customWidth="1"/>
    <col min="15130" max="15130" width="8.5703125" customWidth="1"/>
    <col min="15131" max="15131" width="8.140625" customWidth="1"/>
    <col min="15132" max="15132" width="8.5703125" customWidth="1"/>
    <col min="15133" max="15133" width="6.42578125" customWidth="1"/>
    <col min="15134" max="15134" width="6" customWidth="1"/>
    <col min="15135" max="15135" width="7.28515625" customWidth="1"/>
    <col min="15136" max="15136" width="8.42578125" customWidth="1"/>
    <col min="15137" max="15137" width="7.28515625" customWidth="1"/>
    <col min="15138" max="15138" width="1.7109375" customWidth="1"/>
    <col min="15361" max="15361" width="1.140625" customWidth="1"/>
    <col min="15362" max="15362" width="1.5703125" customWidth="1"/>
    <col min="15363" max="15363" width="9.7109375" customWidth="1"/>
    <col min="15364" max="15364" width="5.5703125" customWidth="1"/>
    <col min="15365" max="15365" width="5.140625" customWidth="1"/>
    <col min="15366" max="15366" width="6.5703125" customWidth="1"/>
    <col min="15367" max="15367" width="6.42578125" customWidth="1"/>
    <col min="15368" max="15368" width="6.140625" customWidth="1"/>
    <col min="15369" max="15370" width="13.140625" customWidth="1"/>
    <col min="15371" max="15371" width="5.5703125" customWidth="1"/>
    <col min="15372" max="15372" width="5.28515625" customWidth="1"/>
    <col min="15373" max="15373" width="5.5703125" customWidth="1"/>
    <col min="15374" max="15374" width="5.42578125" customWidth="1"/>
    <col min="15375" max="15375" width="6" customWidth="1"/>
    <col min="15376" max="15376" width="5.85546875" customWidth="1"/>
    <col min="15377" max="15377" width="5.28515625" customWidth="1"/>
    <col min="15378" max="15378" width="6.7109375" customWidth="1"/>
    <col min="15379" max="15379" width="5.85546875" customWidth="1"/>
    <col min="15380" max="15380" width="5" customWidth="1"/>
    <col min="15381" max="15382" width="4.5703125" customWidth="1"/>
    <col min="15383" max="15383" width="5.42578125" customWidth="1"/>
    <col min="15384" max="15384" width="8.42578125" customWidth="1"/>
    <col min="15385" max="15385" width="7.7109375" customWidth="1"/>
    <col min="15386" max="15386" width="8.5703125" customWidth="1"/>
    <col min="15387" max="15387" width="8.140625" customWidth="1"/>
    <col min="15388" max="15388" width="8.5703125" customWidth="1"/>
    <col min="15389" max="15389" width="6.42578125" customWidth="1"/>
    <col min="15390" max="15390" width="6" customWidth="1"/>
    <col min="15391" max="15391" width="7.28515625" customWidth="1"/>
    <col min="15392" max="15392" width="8.42578125" customWidth="1"/>
    <col min="15393" max="15393" width="7.28515625" customWidth="1"/>
    <col min="15394" max="15394" width="1.7109375" customWidth="1"/>
    <col min="15617" max="15617" width="1.140625" customWidth="1"/>
    <col min="15618" max="15618" width="1.5703125" customWidth="1"/>
    <col min="15619" max="15619" width="9.7109375" customWidth="1"/>
    <col min="15620" max="15620" width="5.5703125" customWidth="1"/>
    <col min="15621" max="15621" width="5.140625" customWidth="1"/>
    <col min="15622" max="15622" width="6.5703125" customWidth="1"/>
    <col min="15623" max="15623" width="6.42578125" customWidth="1"/>
    <col min="15624" max="15624" width="6.140625" customWidth="1"/>
    <col min="15625" max="15626" width="13.140625" customWidth="1"/>
    <col min="15627" max="15627" width="5.5703125" customWidth="1"/>
    <col min="15628" max="15628" width="5.28515625" customWidth="1"/>
    <col min="15629" max="15629" width="5.5703125" customWidth="1"/>
    <col min="15630" max="15630" width="5.42578125" customWidth="1"/>
    <col min="15631" max="15631" width="6" customWidth="1"/>
    <col min="15632" max="15632" width="5.85546875" customWidth="1"/>
    <col min="15633" max="15633" width="5.28515625" customWidth="1"/>
    <col min="15634" max="15634" width="6.7109375" customWidth="1"/>
    <col min="15635" max="15635" width="5.85546875" customWidth="1"/>
    <col min="15636" max="15636" width="5" customWidth="1"/>
    <col min="15637" max="15638" width="4.5703125" customWidth="1"/>
    <col min="15639" max="15639" width="5.42578125" customWidth="1"/>
    <col min="15640" max="15640" width="8.42578125" customWidth="1"/>
    <col min="15641" max="15641" width="7.7109375" customWidth="1"/>
    <col min="15642" max="15642" width="8.5703125" customWidth="1"/>
    <col min="15643" max="15643" width="8.140625" customWidth="1"/>
    <col min="15644" max="15644" width="8.5703125" customWidth="1"/>
    <col min="15645" max="15645" width="6.42578125" customWidth="1"/>
    <col min="15646" max="15646" width="6" customWidth="1"/>
    <col min="15647" max="15647" width="7.28515625" customWidth="1"/>
    <col min="15648" max="15648" width="8.42578125" customWidth="1"/>
    <col min="15649" max="15649" width="7.28515625" customWidth="1"/>
    <col min="15650" max="15650" width="1.7109375" customWidth="1"/>
    <col min="15873" max="15873" width="1.140625" customWidth="1"/>
    <col min="15874" max="15874" width="1.5703125" customWidth="1"/>
    <col min="15875" max="15875" width="9.7109375" customWidth="1"/>
    <col min="15876" max="15876" width="5.5703125" customWidth="1"/>
    <col min="15877" max="15877" width="5.140625" customWidth="1"/>
    <col min="15878" max="15878" width="6.5703125" customWidth="1"/>
    <col min="15879" max="15879" width="6.42578125" customWidth="1"/>
    <col min="15880" max="15880" width="6.140625" customWidth="1"/>
    <col min="15881" max="15882" width="13.140625" customWidth="1"/>
    <col min="15883" max="15883" width="5.5703125" customWidth="1"/>
    <col min="15884" max="15884" width="5.28515625" customWidth="1"/>
    <col min="15885" max="15885" width="5.5703125" customWidth="1"/>
    <col min="15886" max="15886" width="5.42578125" customWidth="1"/>
    <col min="15887" max="15887" width="6" customWidth="1"/>
    <col min="15888" max="15888" width="5.85546875" customWidth="1"/>
    <col min="15889" max="15889" width="5.28515625" customWidth="1"/>
    <col min="15890" max="15890" width="6.7109375" customWidth="1"/>
    <col min="15891" max="15891" width="5.85546875" customWidth="1"/>
    <col min="15892" max="15892" width="5" customWidth="1"/>
    <col min="15893" max="15894" width="4.5703125" customWidth="1"/>
    <col min="15895" max="15895" width="5.42578125" customWidth="1"/>
    <col min="15896" max="15896" width="8.42578125" customWidth="1"/>
    <col min="15897" max="15897" width="7.7109375" customWidth="1"/>
    <col min="15898" max="15898" width="8.5703125" customWidth="1"/>
    <col min="15899" max="15899" width="8.140625" customWidth="1"/>
    <col min="15900" max="15900" width="8.5703125" customWidth="1"/>
    <col min="15901" max="15901" width="6.42578125" customWidth="1"/>
    <col min="15902" max="15902" width="6" customWidth="1"/>
    <col min="15903" max="15903" width="7.28515625" customWidth="1"/>
    <col min="15904" max="15904" width="8.42578125" customWidth="1"/>
    <col min="15905" max="15905" width="7.28515625" customWidth="1"/>
    <col min="15906" max="15906" width="1.7109375" customWidth="1"/>
    <col min="16129" max="16129" width="1.140625" customWidth="1"/>
    <col min="16130" max="16130" width="1.5703125" customWidth="1"/>
    <col min="16131" max="16131" width="9.7109375" customWidth="1"/>
    <col min="16132" max="16132" width="5.5703125" customWidth="1"/>
    <col min="16133" max="16133" width="5.140625" customWidth="1"/>
    <col min="16134" max="16134" width="6.5703125" customWidth="1"/>
    <col min="16135" max="16135" width="6.42578125" customWidth="1"/>
    <col min="16136" max="16136" width="6.140625" customWidth="1"/>
    <col min="16137" max="16138" width="13.140625" customWidth="1"/>
    <col min="16139" max="16139" width="5.5703125" customWidth="1"/>
    <col min="16140" max="16140" width="5.28515625" customWidth="1"/>
    <col min="16141" max="16141" width="5.5703125" customWidth="1"/>
    <col min="16142" max="16142" width="5.42578125" customWidth="1"/>
    <col min="16143" max="16143" width="6" customWidth="1"/>
    <col min="16144" max="16144" width="5.85546875" customWidth="1"/>
    <col min="16145" max="16145" width="5.28515625" customWidth="1"/>
    <col min="16146" max="16146" width="6.7109375" customWidth="1"/>
    <col min="16147" max="16147" width="5.85546875" customWidth="1"/>
    <col min="16148" max="16148" width="5" customWidth="1"/>
    <col min="16149" max="16150" width="4.5703125" customWidth="1"/>
    <col min="16151" max="16151" width="5.42578125" customWidth="1"/>
    <col min="16152" max="16152" width="8.42578125" customWidth="1"/>
    <col min="16153" max="16153" width="7.7109375" customWidth="1"/>
    <col min="16154" max="16154" width="8.5703125" customWidth="1"/>
    <col min="16155" max="16155" width="8.140625" customWidth="1"/>
    <col min="16156" max="16156" width="8.5703125" customWidth="1"/>
    <col min="16157" max="16157" width="6.42578125" customWidth="1"/>
    <col min="16158" max="16158" width="6" customWidth="1"/>
    <col min="16159" max="16159" width="7.28515625" customWidth="1"/>
    <col min="16160" max="16160" width="8.42578125" customWidth="1"/>
    <col min="16161" max="16161" width="7.28515625" customWidth="1"/>
    <col min="16162" max="16162" width="1.7109375" customWidth="1"/>
  </cols>
  <sheetData>
    <row r="1" spans="2:34" ht="15" x14ac:dyDescent="0.25">
      <c r="AE1" s="44"/>
      <c r="AG1" s="6"/>
    </row>
    <row r="2" spans="2:34" x14ac:dyDescent="0.2">
      <c r="B2" s="103" t="s">
        <v>117</v>
      </c>
      <c r="C2" s="103"/>
      <c r="D2" s="103"/>
      <c r="E2" s="103"/>
      <c r="F2" s="103"/>
      <c r="G2" s="104" t="s">
        <v>118</v>
      </c>
      <c r="H2" s="105"/>
      <c r="I2" s="105"/>
      <c r="J2" s="105"/>
      <c r="K2" s="105"/>
      <c r="L2" s="105"/>
      <c r="M2" s="105"/>
      <c r="N2" s="105"/>
      <c r="O2" s="105"/>
      <c r="P2" s="105"/>
      <c r="Q2" s="105"/>
      <c r="R2" s="105"/>
      <c r="S2" s="105"/>
      <c r="T2" s="105"/>
      <c r="U2" s="105"/>
      <c r="V2" s="105"/>
      <c r="W2" s="105"/>
      <c r="X2" s="105"/>
      <c r="Y2" s="105"/>
      <c r="Z2" s="105"/>
      <c r="AA2" s="105"/>
      <c r="AB2" s="106"/>
      <c r="AC2" s="104" t="s">
        <v>119</v>
      </c>
      <c r="AD2" s="105"/>
      <c r="AE2" s="106"/>
      <c r="AF2" s="104" t="s">
        <v>120</v>
      </c>
      <c r="AG2" s="105"/>
      <c r="AH2" s="106"/>
    </row>
    <row r="3" spans="2:34" ht="28.5" customHeight="1" x14ac:dyDescent="0.2">
      <c r="B3" s="103"/>
      <c r="C3" s="103"/>
      <c r="D3" s="103"/>
      <c r="E3" s="103"/>
      <c r="F3" s="103"/>
      <c r="G3" s="107"/>
      <c r="H3" s="108"/>
      <c r="I3" s="108"/>
      <c r="J3" s="108"/>
      <c r="K3" s="108"/>
      <c r="L3" s="108"/>
      <c r="M3" s="108"/>
      <c r="N3" s="108"/>
      <c r="O3" s="108"/>
      <c r="P3" s="108"/>
      <c r="Q3" s="108"/>
      <c r="R3" s="108"/>
      <c r="S3" s="108"/>
      <c r="T3" s="108"/>
      <c r="U3" s="108"/>
      <c r="V3" s="108"/>
      <c r="W3" s="108"/>
      <c r="X3" s="108"/>
      <c r="Y3" s="108"/>
      <c r="Z3" s="108"/>
      <c r="AA3" s="108"/>
      <c r="AB3" s="109"/>
      <c r="AC3" s="110"/>
      <c r="AD3" s="111"/>
      <c r="AE3" s="112"/>
      <c r="AF3" s="110"/>
      <c r="AG3" s="111"/>
      <c r="AH3" s="112"/>
    </row>
    <row r="4" spans="2:34" ht="30.75" customHeight="1" x14ac:dyDescent="0.2">
      <c r="B4" s="103"/>
      <c r="C4" s="103"/>
      <c r="D4" s="103"/>
      <c r="E4" s="103"/>
      <c r="F4" s="103"/>
      <c r="G4" s="107"/>
      <c r="H4" s="108"/>
      <c r="I4" s="108"/>
      <c r="J4" s="108"/>
      <c r="K4" s="108"/>
      <c r="L4" s="108"/>
      <c r="M4" s="108"/>
      <c r="N4" s="108"/>
      <c r="O4" s="108"/>
      <c r="P4" s="108"/>
      <c r="Q4" s="108"/>
      <c r="R4" s="108"/>
      <c r="S4" s="108"/>
      <c r="T4" s="108"/>
      <c r="U4" s="108"/>
      <c r="V4" s="108"/>
      <c r="W4" s="108"/>
      <c r="X4" s="108"/>
      <c r="Y4" s="108"/>
      <c r="Z4" s="108"/>
      <c r="AA4" s="108"/>
      <c r="AB4" s="109"/>
      <c r="AC4" s="104" t="s">
        <v>121</v>
      </c>
      <c r="AD4" s="105"/>
      <c r="AE4" s="106"/>
      <c r="AF4" s="115">
        <v>43990</v>
      </c>
      <c r="AG4" s="116"/>
      <c r="AH4" s="117"/>
    </row>
    <row r="5" spans="2:34" ht="12.75" customHeight="1" x14ac:dyDescent="0.2">
      <c r="B5" s="103"/>
      <c r="C5" s="103"/>
      <c r="D5" s="103"/>
      <c r="E5" s="103"/>
      <c r="F5" s="103"/>
      <c r="G5" s="110"/>
      <c r="H5" s="111"/>
      <c r="I5" s="111"/>
      <c r="J5" s="111"/>
      <c r="K5" s="111"/>
      <c r="L5" s="111"/>
      <c r="M5" s="111"/>
      <c r="N5" s="111"/>
      <c r="O5" s="111"/>
      <c r="P5" s="111"/>
      <c r="Q5" s="111"/>
      <c r="R5" s="111"/>
      <c r="S5" s="111"/>
      <c r="T5" s="111"/>
      <c r="U5" s="111"/>
      <c r="V5" s="111"/>
      <c r="W5" s="111"/>
      <c r="X5" s="111"/>
      <c r="Y5" s="111"/>
      <c r="Z5" s="111"/>
      <c r="AA5" s="111"/>
      <c r="AB5" s="112"/>
      <c r="AC5" s="110"/>
      <c r="AD5" s="111"/>
      <c r="AE5" s="112"/>
      <c r="AF5" s="118"/>
      <c r="AG5" s="119"/>
      <c r="AH5" s="120"/>
    </row>
    <row r="6" spans="2:34" ht="12.75" customHeight="1" thickBot="1" x14ac:dyDescent="0.25">
      <c r="B6" s="91"/>
      <c r="C6" s="91"/>
      <c r="D6" s="91"/>
      <c r="E6" s="91"/>
      <c r="F6" s="91"/>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row>
    <row r="7" spans="2:34" ht="15.75" customHeight="1" thickTop="1" x14ac:dyDescent="0.2">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3"/>
    </row>
    <row r="8" spans="2:34" ht="15.75" customHeight="1" x14ac:dyDescent="0.25">
      <c r="B8" s="4"/>
      <c r="C8" s="101" t="s">
        <v>122</v>
      </c>
      <c r="D8" s="101"/>
      <c r="E8" s="101"/>
      <c r="F8" s="102" t="s">
        <v>130</v>
      </c>
      <c r="G8" s="102"/>
      <c r="H8" s="102"/>
      <c r="I8" s="102"/>
      <c r="J8" s="102"/>
      <c r="M8" s="101" t="s">
        <v>123</v>
      </c>
      <c r="N8" s="101"/>
      <c r="O8" s="101"/>
      <c r="P8" s="101"/>
      <c r="Q8" s="101"/>
      <c r="R8" s="102" t="s">
        <v>129</v>
      </c>
      <c r="S8" s="102"/>
      <c r="T8" s="102"/>
      <c r="U8" s="102"/>
      <c r="V8" s="102"/>
      <c r="W8" s="102"/>
      <c r="X8" s="102"/>
      <c r="AA8" s="101" t="s">
        <v>124</v>
      </c>
      <c r="AB8" s="101"/>
      <c r="AC8" s="121">
        <v>2021</v>
      </c>
      <c r="AD8" s="121"/>
      <c r="AE8" s="121"/>
      <c r="AF8" s="121"/>
      <c r="AG8" s="121"/>
      <c r="AH8" s="5"/>
    </row>
    <row r="9" spans="2:34" ht="15.75" customHeight="1" x14ac:dyDescent="0.2">
      <c r="B9" s="4"/>
      <c r="C9" s="93" t="s">
        <v>125</v>
      </c>
      <c r="D9" s="113" t="s">
        <v>131</v>
      </c>
      <c r="E9" s="113"/>
      <c r="F9" s="113"/>
      <c r="G9" s="113"/>
      <c r="H9" s="113"/>
      <c r="I9" s="113"/>
      <c r="J9" s="113"/>
      <c r="M9" s="101" t="s">
        <v>126</v>
      </c>
      <c r="N9" s="101"/>
      <c r="O9" s="101"/>
      <c r="P9" s="101"/>
      <c r="Q9" s="114">
        <v>44377</v>
      </c>
      <c r="R9" s="102"/>
      <c r="S9" s="102"/>
      <c r="T9" s="102"/>
      <c r="U9" s="102"/>
      <c r="V9" s="102"/>
      <c r="W9" s="102"/>
      <c r="X9" s="102"/>
      <c r="AB9" s="31"/>
      <c r="AC9" s="31"/>
      <c r="AD9" s="31"/>
      <c r="AE9" s="31"/>
      <c r="AF9" s="31"/>
      <c r="AG9" s="31"/>
      <c r="AH9" s="5"/>
    </row>
    <row r="10" spans="2:34" ht="12.75" customHeight="1" x14ac:dyDescent="0.2">
      <c r="B10" s="4"/>
      <c r="C10" s="99" t="s">
        <v>127</v>
      </c>
      <c r="D10" s="99"/>
      <c r="E10" s="99"/>
      <c r="F10" s="99"/>
      <c r="G10" s="100" t="s">
        <v>132</v>
      </c>
      <c r="H10" s="100"/>
      <c r="I10" s="100"/>
      <c r="J10" s="100"/>
      <c r="M10" s="101" t="s">
        <v>128</v>
      </c>
      <c r="N10" s="101"/>
      <c r="O10" s="101"/>
      <c r="P10" s="101"/>
      <c r="Q10" s="102" t="s">
        <v>133</v>
      </c>
      <c r="R10" s="102"/>
      <c r="S10" s="102"/>
      <c r="T10" s="102"/>
      <c r="U10" s="102"/>
      <c r="V10" s="102"/>
      <c r="W10" s="102"/>
      <c r="X10" s="102"/>
      <c r="AB10" s="31"/>
      <c r="AC10" s="31"/>
      <c r="AD10" s="31"/>
      <c r="AE10" s="31"/>
      <c r="AF10" s="31"/>
      <c r="AG10" s="31"/>
      <c r="AH10" s="5"/>
    </row>
    <row r="11" spans="2:34" ht="12.75" customHeight="1" x14ac:dyDescent="0.25">
      <c r="B11" s="4"/>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5"/>
    </row>
    <row r="12" spans="2:34" ht="12.75" customHeight="1" x14ac:dyDescent="0.25">
      <c r="B12" s="4"/>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5"/>
    </row>
    <row r="13" spans="2:34" ht="12.75" customHeight="1" x14ac:dyDescent="0.25">
      <c r="B13" s="4"/>
      <c r="C13" s="85"/>
      <c r="D13" s="85"/>
      <c r="E13" s="85"/>
      <c r="F13" s="85"/>
      <c r="G13" s="85"/>
      <c r="H13" s="85"/>
      <c r="I13" s="85"/>
      <c r="J13" s="85"/>
      <c r="K13" s="85"/>
      <c r="L13" s="85"/>
      <c r="M13" s="85"/>
      <c r="N13" s="85"/>
      <c r="O13" s="90"/>
      <c r="P13" s="90"/>
      <c r="Q13" s="90"/>
      <c r="R13" s="90"/>
      <c r="S13" s="90"/>
      <c r="T13" s="90"/>
      <c r="U13" s="90"/>
      <c r="V13" s="90"/>
      <c r="W13" s="90"/>
      <c r="X13" s="90"/>
      <c r="Y13" s="90"/>
      <c r="Z13" s="90"/>
      <c r="AA13" s="90"/>
      <c r="AB13" s="90"/>
      <c r="AC13" s="85"/>
      <c r="AD13" s="85"/>
      <c r="AE13" s="85"/>
      <c r="AF13" s="85"/>
      <c r="AG13" s="85"/>
      <c r="AH13" s="5"/>
    </row>
    <row r="14" spans="2:34" x14ac:dyDescent="0.2">
      <c r="B14" s="4"/>
      <c r="Q14" s="87"/>
      <c r="R14" s="87"/>
      <c r="S14" s="87"/>
      <c r="T14" s="87"/>
      <c r="U14" s="87"/>
      <c r="V14" s="88"/>
      <c r="W14" s="87"/>
      <c r="X14" s="87"/>
      <c r="Y14" s="86"/>
      <c r="Z14" s="89"/>
      <c r="AA14" s="89"/>
      <c r="AB14" s="31"/>
      <c r="AC14" s="31"/>
      <c r="AD14" s="31"/>
      <c r="AE14" s="46"/>
      <c r="AF14" s="46"/>
      <c r="AG14" s="31"/>
      <c r="AH14" s="5"/>
    </row>
    <row r="15" spans="2:34" x14ac:dyDescent="0.2">
      <c r="B15" s="4"/>
      <c r="AH15" s="5"/>
    </row>
    <row r="16" spans="2:34" ht="35.25" customHeight="1" x14ac:dyDescent="0.2">
      <c r="B16" s="4"/>
      <c r="C16" s="122" t="s">
        <v>58</v>
      </c>
      <c r="D16" s="122" t="s">
        <v>59</v>
      </c>
      <c r="E16" s="125" t="s">
        <v>0</v>
      </c>
      <c r="F16" s="126"/>
      <c r="G16" s="127"/>
      <c r="H16" s="122" t="s">
        <v>60</v>
      </c>
      <c r="I16" s="122" t="s">
        <v>61</v>
      </c>
      <c r="J16" s="122" t="s">
        <v>62</v>
      </c>
      <c r="K16" s="125" t="s">
        <v>63</v>
      </c>
      <c r="L16" s="126"/>
      <c r="M16" s="126"/>
      <c r="N16" s="126"/>
      <c r="O16" s="126"/>
      <c r="P16" s="126"/>
      <c r="Q16" s="126"/>
      <c r="R16" s="126"/>
      <c r="S16" s="126"/>
      <c r="T16" s="126"/>
      <c r="U16" s="137"/>
      <c r="V16" s="29"/>
      <c r="W16" s="138" t="s">
        <v>64</v>
      </c>
      <c r="X16" s="139"/>
      <c r="Y16" s="139"/>
      <c r="Z16" s="139"/>
      <c r="AA16" s="139"/>
      <c r="AB16" s="139"/>
      <c r="AC16" s="139"/>
      <c r="AD16" s="139"/>
      <c r="AE16" s="139"/>
      <c r="AF16" s="139"/>
      <c r="AG16" s="130" t="s">
        <v>65</v>
      </c>
      <c r="AH16" s="5"/>
    </row>
    <row r="17" spans="2:34" ht="74.25" customHeight="1" x14ac:dyDescent="0.2">
      <c r="B17" s="4"/>
      <c r="C17" s="123"/>
      <c r="D17" s="123"/>
      <c r="E17" s="122" t="s">
        <v>1</v>
      </c>
      <c r="F17" s="122" t="s">
        <v>2</v>
      </c>
      <c r="G17" s="122" t="s">
        <v>3</v>
      </c>
      <c r="H17" s="128"/>
      <c r="I17" s="128"/>
      <c r="J17" s="136"/>
      <c r="K17" s="133" t="s">
        <v>4</v>
      </c>
      <c r="L17" s="133" t="s">
        <v>5</v>
      </c>
      <c r="M17" s="133" t="s">
        <v>6</v>
      </c>
      <c r="N17" s="133" t="s">
        <v>7</v>
      </c>
      <c r="O17" s="133" t="s">
        <v>8</v>
      </c>
      <c r="P17" s="133" t="s">
        <v>9</v>
      </c>
      <c r="Q17" s="140" t="s">
        <v>10</v>
      </c>
      <c r="R17" s="133" t="s">
        <v>54</v>
      </c>
      <c r="S17" s="133" t="s">
        <v>66</v>
      </c>
      <c r="T17" s="141" t="s">
        <v>11</v>
      </c>
      <c r="U17" s="142"/>
      <c r="V17" s="143" t="s">
        <v>12</v>
      </c>
      <c r="W17" s="134" t="s">
        <v>67</v>
      </c>
      <c r="X17" s="134" t="s">
        <v>68</v>
      </c>
      <c r="Y17" s="134" t="s">
        <v>69</v>
      </c>
      <c r="Z17" s="134" t="s">
        <v>70</v>
      </c>
      <c r="AA17" s="134" t="s">
        <v>71</v>
      </c>
      <c r="AB17" s="134" t="s">
        <v>72</v>
      </c>
      <c r="AC17" s="134" t="s">
        <v>73</v>
      </c>
      <c r="AD17" s="134" t="s">
        <v>74</v>
      </c>
      <c r="AE17" s="134" t="s">
        <v>75</v>
      </c>
      <c r="AF17" s="134" t="s">
        <v>76</v>
      </c>
      <c r="AG17" s="131"/>
      <c r="AH17" s="5"/>
    </row>
    <row r="18" spans="2:34" x14ac:dyDescent="0.2">
      <c r="B18" s="4"/>
      <c r="C18" s="124"/>
      <c r="D18" s="124"/>
      <c r="E18" s="129"/>
      <c r="F18" s="129"/>
      <c r="G18" s="129"/>
      <c r="H18" s="124"/>
      <c r="I18" s="129"/>
      <c r="J18" s="124"/>
      <c r="K18" s="133"/>
      <c r="L18" s="133"/>
      <c r="M18" s="133"/>
      <c r="N18" s="133"/>
      <c r="O18" s="133"/>
      <c r="P18" s="133"/>
      <c r="Q18" s="133"/>
      <c r="R18" s="133"/>
      <c r="S18" s="133"/>
      <c r="T18" s="7" t="s">
        <v>55</v>
      </c>
      <c r="U18" s="7" t="s">
        <v>13</v>
      </c>
      <c r="V18" s="144" t="s">
        <v>13</v>
      </c>
      <c r="W18" s="135"/>
      <c r="X18" s="135"/>
      <c r="Y18" s="135"/>
      <c r="Z18" s="135"/>
      <c r="AA18" s="135"/>
      <c r="AB18" s="135"/>
      <c r="AC18" s="135"/>
      <c r="AD18" s="135"/>
      <c r="AE18" s="135"/>
      <c r="AF18" s="135"/>
      <c r="AG18" s="132"/>
      <c r="AH18" s="5"/>
    </row>
    <row r="19" spans="2:34" ht="242.25" customHeight="1" x14ac:dyDescent="0.2">
      <c r="B19" s="4"/>
      <c r="C19" s="8" t="s">
        <v>85</v>
      </c>
      <c r="D19" s="48" t="s">
        <v>57</v>
      </c>
      <c r="E19" s="9" t="s">
        <v>14</v>
      </c>
      <c r="F19" s="10">
        <v>29745</v>
      </c>
      <c r="G19" s="39">
        <v>13308</v>
      </c>
      <c r="H19" s="77">
        <f>G19/F19</f>
        <v>0.44740292486132122</v>
      </c>
      <c r="I19" s="42" t="s">
        <v>185</v>
      </c>
      <c r="J19" s="13" t="s">
        <v>86</v>
      </c>
      <c r="K19" s="66">
        <f t="shared" ref="K19:T19" si="0">K20+K23+K25+K29+K39+K42</f>
        <v>0</v>
      </c>
      <c r="L19" s="66">
        <f t="shared" si="0"/>
        <v>0</v>
      </c>
      <c r="M19" s="66">
        <f t="shared" si="0"/>
        <v>0</v>
      </c>
      <c r="N19" s="66">
        <f t="shared" si="0"/>
        <v>0</v>
      </c>
      <c r="O19" s="66">
        <f t="shared" si="0"/>
        <v>0</v>
      </c>
      <c r="P19" s="66">
        <f t="shared" si="0"/>
        <v>0</v>
      </c>
      <c r="Q19" s="66">
        <f t="shared" si="0"/>
        <v>0</v>
      </c>
      <c r="R19" s="66">
        <f t="shared" si="0"/>
        <v>0</v>
      </c>
      <c r="S19" s="66">
        <f t="shared" si="0"/>
        <v>0</v>
      </c>
      <c r="T19" s="66">
        <f t="shared" si="0"/>
        <v>0</v>
      </c>
      <c r="U19" s="51" t="s">
        <v>15</v>
      </c>
      <c r="V19" s="52">
        <f>V20+V23+V25+V29+V39+V42+V27</f>
        <v>13794072204</v>
      </c>
      <c r="W19" s="30"/>
      <c r="X19" s="30"/>
      <c r="Y19" s="30"/>
      <c r="Z19" s="30"/>
      <c r="AA19" s="30"/>
      <c r="AB19" s="30"/>
      <c r="AC19" s="30"/>
      <c r="AD19" s="30"/>
      <c r="AE19" s="35"/>
      <c r="AF19" s="35"/>
      <c r="AG19" s="14"/>
      <c r="AH19" s="5"/>
    </row>
    <row r="20" spans="2:34" ht="159" customHeight="1" x14ac:dyDescent="0.2">
      <c r="B20" s="4"/>
      <c r="C20" s="11" t="s">
        <v>16</v>
      </c>
      <c r="D20" s="48" t="s">
        <v>77</v>
      </c>
      <c r="E20" s="11" t="s">
        <v>17</v>
      </c>
      <c r="F20" s="38">
        <v>0</v>
      </c>
      <c r="G20" s="39">
        <v>1</v>
      </c>
      <c r="H20" s="68">
        <v>0.5</v>
      </c>
      <c r="I20" s="36" t="s">
        <v>139</v>
      </c>
      <c r="J20" s="13" t="s">
        <v>86</v>
      </c>
      <c r="K20" s="66">
        <f t="shared" ref="K20:Q20" si="1">K21+K22</f>
        <v>0</v>
      </c>
      <c r="L20" s="66">
        <f t="shared" si="1"/>
        <v>0</v>
      </c>
      <c r="M20" s="66">
        <f t="shared" si="1"/>
        <v>0</v>
      </c>
      <c r="N20" s="66">
        <f t="shared" si="1"/>
        <v>0</v>
      </c>
      <c r="O20" s="66">
        <f t="shared" si="1"/>
        <v>0</v>
      </c>
      <c r="P20" s="66">
        <f t="shared" si="1"/>
        <v>0</v>
      </c>
      <c r="Q20" s="66">
        <f t="shared" si="1"/>
        <v>0</v>
      </c>
      <c r="R20" s="66">
        <f>R21+R22</f>
        <v>0</v>
      </c>
      <c r="S20" s="66">
        <f>S21</f>
        <v>0</v>
      </c>
      <c r="T20" s="66">
        <f>T21</f>
        <v>0</v>
      </c>
      <c r="U20" s="66" t="s">
        <v>15</v>
      </c>
      <c r="V20" s="52">
        <f>SUM(V21+V22)</f>
        <v>82000000</v>
      </c>
      <c r="W20" s="33"/>
      <c r="X20" s="30"/>
      <c r="Y20" s="30"/>
      <c r="Z20" s="30"/>
      <c r="AA20" s="30"/>
      <c r="AB20" s="30"/>
      <c r="AC20" s="30"/>
      <c r="AD20" s="30"/>
      <c r="AE20" s="35"/>
      <c r="AF20" s="35"/>
      <c r="AG20" s="32"/>
      <c r="AH20" s="5"/>
    </row>
    <row r="21" spans="2:34" ht="210" customHeight="1" x14ac:dyDescent="0.2">
      <c r="B21" s="4"/>
      <c r="C21" s="49"/>
      <c r="D21" s="12"/>
      <c r="E21" s="12"/>
      <c r="F21" s="12"/>
      <c r="G21" s="10"/>
      <c r="H21" s="12"/>
      <c r="I21" s="12"/>
      <c r="J21" s="49"/>
      <c r="K21" s="66">
        <v>0</v>
      </c>
      <c r="L21" s="66">
        <v>0</v>
      </c>
      <c r="M21" s="66">
        <v>0</v>
      </c>
      <c r="N21" s="66">
        <v>0</v>
      </c>
      <c r="O21" s="66">
        <v>0</v>
      </c>
      <c r="P21" s="66">
        <v>0</v>
      </c>
      <c r="Q21" s="66">
        <v>0</v>
      </c>
      <c r="R21" s="66">
        <f>SUM(K21:Q21)</f>
        <v>0</v>
      </c>
      <c r="S21" s="66">
        <v>0</v>
      </c>
      <c r="T21" s="66">
        <v>0</v>
      </c>
      <c r="U21" s="66" t="s">
        <v>15</v>
      </c>
      <c r="V21" s="52">
        <v>0</v>
      </c>
      <c r="W21" s="55" t="s">
        <v>18</v>
      </c>
      <c r="X21" s="53" t="s">
        <v>19</v>
      </c>
      <c r="Y21" s="53" t="s">
        <v>20</v>
      </c>
      <c r="Z21" s="79">
        <v>160500000</v>
      </c>
      <c r="AA21" s="53" t="s">
        <v>21</v>
      </c>
      <c r="AB21" s="54" t="s">
        <v>137</v>
      </c>
      <c r="AC21" s="56" t="s">
        <v>116</v>
      </c>
      <c r="AD21" s="56" t="s">
        <v>116</v>
      </c>
      <c r="AE21" s="57" t="s">
        <v>116</v>
      </c>
      <c r="AF21" s="58" t="s">
        <v>116</v>
      </c>
      <c r="AG21" s="54" t="s">
        <v>138</v>
      </c>
      <c r="AH21" s="5"/>
    </row>
    <row r="22" spans="2:34" ht="114.75" x14ac:dyDescent="0.2">
      <c r="B22" s="4"/>
      <c r="C22" s="49"/>
      <c r="D22" s="12"/>
      <c r="E22" s="12"/>
      <c r="F22" s="12"/>
      <c r="G22" s="10"/>
      <c r="H22" s="12"/>
      <c r="I22" s="12"/>
      <c r="J22" s="49"/>
      <c r="K22" s="66">
        <v>0</v>
      </c>
      <c r="L22" s="66">
        <v>0</v>
      </c>
      <c r="M22" s="66">
        <v>0</v>
      </c>
      <c r="N22" s="66">
        <v>0</v>
      </c>
      <c r="O22" s="66">
        <v>0</v>
      </c>
      <c r="P22" s="66">
        <v>0</v>
      </c>
      <c r="Q22" s="66">
        <v>0</v>
      </c>
      <c r="R22" s="66">
        <f>SUM(K22:Q22)</f>
        <v>0</v>
      </c>
      <c r="S22" s="66">
        <v>0</v>
      </c>
      <c r="T22" s="66">
        <v>0</v>
      </c>
      <c r="U22" s="66" t="s">
        <v>15</v>
      </c>
      <c r="V22" s="52">
        <v>82000000</v>
      </c>
      <c r="W22" s="78" t="s">
        <v>18</v>
      </c>
      <c r="X22" s="53" t="s">
        <v>22</v>
      </c>
      <c r="Y22" s="53" t="s">
        <v>23</v>
      </c>
      <c r="Z22" s="79">
        <v>100000000</v>
      </c>
      <c r="AA22" s="14" t="s">
        <v>24</v>
      </c>
      <c r="AB22" s="56" t="s">
        <v>113</v>
      </c>
      <c r="AC22" s="56" t="s">
        <v>135</v>
      </c>
      <c r="AD22" s="56" t="s">
        <v>136</v>
      </c>
      <c r="AE22" s="95">
        <v>1</v>
      </c>
      <c r="AF22" s="95">
        <v>0.5</v>
      </c>
      <c r="AG22" s="76"/>
      <c r="AH22" s="5"/>
    </row>
    <row r="23" spans="2:34" ht="188.25" customHeight="1" x14ac:dyDescent="0.2">
      <c r="B23" s="4"/>
      <c r="C23" s="15" t="s">
        <v>87</v>
      </c>
      <c r="D23" s="80" t="s">
        <v>78</v>
      </c>
      <c r="E23" s="11" t="s">
        <v>25</v>
      </c>
      <c r="F23" s="16">
        <v>1</v>
      </c>
      <c r="G23" s="17">
        <v>1</v>
      </c>
      <c r="H23" s="37">
        <v>0</v>
      </c>
      <c r="I23" s="11" t="s">
        <v>166</v>
      </c>
      <c r="J23" s="13" t="s">
        <v>86</v>
      </c>
      <c r="K23" s="66">
        <f t="shared" ref="K23:R23" si="2">SUM(K24)</f>
        <v>0</v>
      </c>
      <c r="L23" s="66">
        <f t="shared" si="2"/>
        <v>0</v>
      </c>
      <c r="M23" s="66">
        <f t="shared" si="2"/>
        <v>0</v>
      </c>
      <c r="N23" s="66">
        <f t="shared" si="2"/>
        <v>0</v>
      </c>
      <c r="O23" s="66">
        <f t="shared" si="2"/>
        <v>0</v>
      </c>
      <c r="P23" s="66">
        <f t="shared" si="2"/>
        <v>0</v>
      </c>
      <c r="Q23" s="66">
        <f t="shared" si="2"/>
        <v>0</v>
      </c>
      <c r="R23" s="66">
        <f t="shared" si="2"/>
        <v>0</v>
      </c>
      <c r="S23" s="66">
        <f>SUM(S24)</f>
        <v>0</v>
      </c>
      <c r="T23" s="66">
        <f>SUM(T24)</f>
        <v>0</v>
      </c>
      <c r="U23" s="66" t="s">
        <v>15</v>
      </c>
      <c r="V23" s="52">
        <f>V24</f>
        <v>530386501</v>
      </c>
      <c r="W23" s="33"/>
      <c r="X23" s="30"/>
      <c r="Y23" s="30"/>
      <c r="Z23" s="30"/>
      <c r="AA23" s="30"/>
      <c r="AB23" s="30"/>
      <c r="AC23" s="94" t="s">
        <v>134</v>
      </c>
      <c r="AD23" s="30"/>
      <c r="AE23" s="35"/>
      <c r="AF23" s="35"/>
      <c r="AG23" s="32"/>
      <c r="AH23" s="5"/>
    </row>
    <row r="24" spans="2:34" ht="127.5" x14ac:dyDescent="0.2">
      <c r="B24" s="4"/>
      <c r="C24" s="49"/>
      <c r="D24" s="12"/>
      <c r="E24" s="12"/>
      <c r="F24" s="12"/>
      <c r="G24" s="10"/>
      <c r="H24" s="49"/>
      <c r="I24" s="49"/>
      <c r="J24" s="49"/>
      <c r="K24" s="66">
        <v>0</v>
      </c>
      <c r="L24" s="66">
        <v>0</v>
      </c>
      <c r="M24" s="66">
        <v>0</v>
      </c>
      <c r="N24" s="66">
        <v>0</v>
      </c>
      <c r="O24" s="66">
        <v>0</v>
      </c>
      <c r="P24" s="66">
        <v>0</v>
      </c>
      <c r="Q24" s="66">
        <v>0</v>
      </c>
      <c r="R24" s="66">
        <f>SUM(K24:Q24)</f>
        <v>0</v>
      </c>
      <c r="S24" s="66">
        <v>0</v>
      </c>
      <c r="T24" s="66">
        <v>0</v>
      </c>
      <c r="U24" s="66" t="s">
        <v>15</v>
      </c>
      <c r="V24" s="52">
        <v>530386501</v>
      </c>
      <c r="W24" s="78" t="s">
        <v>18</v>
      </c>
      <c r="X24" s="53" t="s">
        <v>26</v>
      </c>
      <c r="Y24" s="53" t="s">
        <v>88</v>
      </c>
      <c r="Z24" s="59">
        <v>100000000</v>
      </c>
      <c r="AA24" s="53" t="s">
        <v>27</v>
      </c>
      <c r="AB24" s="53" t="s">
        <v>164</v>
      </c>
      <c r="AC24" s="98" t="s">
        <v>167</v>
      </c>
      <c r="AD24" s="14" t="s">
        <v>116</v>
      </c>
      <c r="AE24" s="41">
        <v>0.2</v>
      </c>
      <c r="AF24" s="41">
        <v>0</v>
      </c>
      <c r="AG24" s="14"/>
      <c r="AH24" s="5"/>
    </row>
    <row r="25" spans="2:34" ht="132" x14ac:dyDescent="0.2">
      <c r="B25" s="4"/>
      <c r="C25" s="15" t="s">
        <v>28</v>
      </c>
      <c r="D25" s="48" t="s">
        <v>79</v>
      </c>
      <c r="E25" s="11" t="s">
        <v>29</v>
      </c>
      <c r="F25" s="16">
        <v>0</v>
      </c>
      <c r="G25" s="17">
        <v>1</v>
      </c>
      <c r="H25" s="24">
        <v>0.5</v>
      </c>
      <c r="I25" s="11" t="s">
        <v>142</v>
      </c>
      <c r="J25" s="13" t="s">
        <v>86</v>
      </c>
      <c r="K25" s="66">
        <f t="shared" ref="K25:R25" si="3">SUM(K26)</f>
        <v>0</v>
      </c>
      <c r="L25" s="66">
        <f t="shared" si="3"/>
        <v>0</v>
      </c>
      <c r="M25" s="66">
        <f t="shared" si="3"/>
        <v>0</v>
      </c>
      <c r="N25" s="66">
        <f t="shared" si="3"/>
        <v>0</v>
      </c>
      <c r="O25" s="66">
        <f t="shared" si="3"/>
        <v>0</v>
      </c>
      <c r="P25" s="66">
        <f t="shared" si="3"/>
        <v>0</v>
      </c>
      <c r="Q25" s="66">
        <f t="shared" si="3"/>
        <v>0</v>
      </c>
      <c r="R25" s="66">
        <f t="shared" si="3"/>
        <v>0</v>
      </c>
      <c r="S25" s="66">
        <f>SUM(S26)</f>
        <v>0</v>
      </c>
      <c r="T25" s="66">
        <f>SUM(T26)</f>
        <v>0</v>
      </c>
      <c r="U25" s="66" t="s">
        <v>15</v>
      </c>
      <c r="V25" s="52">
        <f>V26</f>
        <v>465726000</v>
      </c>
      <c r="W25" s="33"/>
      <c r="X25" s="30"/>
      <c r="Y25" s="30"/>
      <c r="Z25" s="30"/>
      <c r="AA25" s="30"/>
      <c r="AB25" s="30"/>
      <c r="AC25" s="30"/>
      <c r="AD25" s="30"/>
      <c r="AE25" s="35"/>
      <c r="AF25" s="35"/>
      <c r="AG25" s="32"/>
      <c r="AH25" s="5"/>
    </row>
    <row r="26" spans="2:34" ht="211.5" customHeight="1" x14ac:dyDescent="0.2">
      <c r="B26" s="4"/>
      <c r="C26" s="16"/>
      <c r="D26" s="16"/>
      <c r="E26" s="16"/>
      <c r="F26" s="16"/>
      <c r="G26" s="17"/>
      <c r="H26" s="49"/>
      <c r="I26" s="49"/>
      <c r="J26" s="19"/>
      <c r="K26" s="66">
        <v>0</v>
      </c>
      <c r="L26" s="66">
        <v>0</v>
      </c>
      <c r="M26" s="66">
        <v>0</v>
      </c>
      <c r="N26" s="66">
        <v>0</v>
      </c>
      <c r="O26" s="66">
        <v>0</v>
      </c>
      <c r="P26" s="66">
        <v>0</v>
      </c>
      <c r="Q26" s="66">
        <v>0</v>
      </c>
      <c r="R26" s="66">
        <f>SUM(K26:Q26)</f>
        <v>0</v>
      </c>
      <c r="S26" s="66">
        <v>0</v>
      </c>
      <c r="T26" s="66">
        <v>0</v>
      </c>
      <c r="U26" s="66" t="s">
        <v>15</v>
      </c>
      <c r="V26" s="52">
        <v>465726000</v>
      </c>
      <c r="W26" s="78" t="s">
        <v>18</v>
      </c>
      <c r="X26" s="53" t="s">
        <v>89</v>
      </c>
      <c r="Y26" s="82" t="s">
        <v>111</v>
      </c>
      <c r="Z26" s="59">
        <v>1575890792</v>
      </c>
      <c r="AA26" s="53" t="s">
        <v>141</v>
      </c>
      <c r="AB26" s="53" t="s">
        <v>145</v>
      </c>
      <c r="AC26" s="74" t="s">
        <v>143</v>
      </c>
      <c r="AD26" s="74" t="s">
        <v>144</v>
      </c>
      <c r="AE26" s="62">
        <v>0.5</v>
      </c>
      <c r="AF26" s="70">
        <v>0.1</v>
      </c>
      <c r="AG26" s="14"/>
      <c r="AH26" s="5"/>
    </row>
    <row r="27" spans="2:34" ht="211.5" customHeight="1" x14ac:dyDescent="0.2">
      <c r="B27" s="4"/>
      <c r="C27" s="15" t="s">
        <v>90</v>
      </c>
      <c r="D27" s="48" t="s">
        <v>91</v>
      </c>
      <c r="E27" s="11" t="s">
        <v>92</v>
      </c>
      <c r="F27" s="21">
        <v>0</v>
      </c>
      <c r="G27" s="23">
        <v>0</v>
      </c>
      <c r="H27" s="40">
        <v>0</v>
      </c>
      <c r="I27" s="23" t="s">
        <v>166</v>
      </c>
      <c r="J27" s="13" t="s">
        <v>86</v>
      </c>
      <c r="K27" s="66">
        <f>SUM(K28:K33)</f>
        <v>0</v>
      </c>
      <c r="L27" s="66">
        <f>SUM(L28:L33)</f>
        <v>0</v>
      </c>
      <c r="M27" s="66">
        <f t="shared" ref="M27:T27" si="4">SUM(M28:M33)</f>
        <v>0</v>
      </c>
      <c r="N27" s="66">
        <f t="shared" si="4"/>
        <v>0</v>
      </c>
      <c r="O27" s="66">
        <f t="shared" si="4"/>
        <v>0</v>
      </c>
      <c r="P27" s="66">
        <f t="shared" si="4"/>
        <v>0</v>
      </c>
      <c r="Q27" s="66">
        <f t="shared" si="4"/>
        <v>0</v>
      </c>
      <c r="R27" s="66">
        <f t="shared" si="4"/>
        <v>0</v>
      </c>
      <c r="S27" s="66">
        <f t="shared" si="4"/>
        <v>0</v>
      </c>
      <c r="T27" s="66">
        <f t="shared" si="4"/>
        <v>0</v>
      </c>
      <c r="U27" s="66" t="s">
        <v>15</v>
      </c>
      <c r="V27" s="52">
        <f>V28</f>
        <v>1124999820</v>
      </c>
      <c r="W27" s="33"/>
      <c r="X27" s="35"/>
      <c r="Y27" s="35"/>
      <c r="Z27" s="35"/>
      <c r="AA27" s="35"/>
      <c r="AB27" s="35"/>
      <c r="AC27" s="35"/>
      <c r="AD27" s="35"/>
      <c r="AE27" s="35"/>
      <c r="AF27" s="35"/>
      <c r="AG27" s="34"/>
      <c r="AH27" s="5"/>
    </row>
    <row r="28" spans="2:34" ht="131.25" customHeight="1" x14ac:dyDescent="0.2">
      <c r="B28" s="4"/>
      <c r="C28" s="16"/>
      <c r="D28" s="16"/>
      <c r="E28" s="16"/>
      <c r="F28" s="16"/>
      <c r="G28" s="17"/>
      <c r="H28" s="49"/>
      <c r="I28" s="49"/>
      <c r="J28" s="19"/>
      <c r="K28" s="66">
        <v>0</v>
      </c>
      <c r="L28" s="66">
        <v>0</v>
      </c>
      <c r="M28" s="66">
        <v>0</v>
      </c>
      <c r="N28" s="66">
        <v>0</v>
      </c>
      <c r="O28" s="66">
        <v>0</v>
      </c>
      <c r="P28" s="66">
        <v>0</v>
      </c>
      <c r="Q28" s="66">
        <v>0</v>
      </c>
      <c r="R28" s="66">
        <f>SUM(L28:Q28)</f>
        <v>0</v>
      </c>
      <c r="S28" s="66">
        <v>0</v>
      </c>
      <c r="T28" s="66">
        <v>0</v>
      </c>
      <c r="U28" s="66" t="s">
        <v>15</v>
      </c>
      <c r="V28" s="52">
        <v>1124999820</v>
      </c>
      <c r="W28" s="78" t="s">
        <v>18</v>
      </c>
      <c r="X28" s="53" t="s">
        <v>93</v>
      </c>
      <c r="Y28" s="53" t="s">
        <v>94</v>
      </c>
      <c r="Z28" s="59">
        <v>400000000</v>
      </c>
      <c r="AA28" s="53" t="s">
        <v>95</v>
      </c>
      <c r="AB28" s="96" t="s">
        <v>165</v>
      </c>
      <c r="AC28" s="74" t="s">
        <v>168</v>
      </c>
      <c r="AD28" s="53" t="s">
        <v>116</v>
      </c>
      <c r="AE28" s="61">
        <v>0.2</v>
      </c>
      <c r="AF28" s="61" t="s">
        <v>116</v>
      </c>
      <c r="AG28" s="53"/>
      <c r="AH28" s="5"/>
    </row>
    <row r="29" spans="2:34" ht="120" x14ac:dyDescent="0.2">
      <c r="B29" s="4"/>
      <c r="C29" s="15" t="s">
        <v>56</v>
      </c>
      <c r="D29" s="48" t="s">
        <v>80</v>
      </c>
      <c r="E29" s="20" t="s">
        <v>30</v>
      </c>
      <c r="F29" s="21">
        <v>0</v>
      </c>
      <c r="G29" s="23">
        <v>60</v>
      </c>
      <c r="H29" s="84">
        <v>0.97</v>
      </c>
      <c r="I29" s="23" t="s">
        <v>140</v>
      </c>
      <c r="J29" s="13" t="s">
        <v>96</v>
      </c>
      <c r="K29" s="66">
        <f>SUM(K30:K35)</f>
        <v>0</v>
      </c>
      <c r="L29" s="66">
        <f>SUM(L30:L35)</f>
        <v>0</v>
      </c>
      <c r="M29" s="66">
        <f t="shared" ref="M29:R29" si="5">SUM(M30:M35)</f>
        <v>0</v>
      </c>
      <c r="N29" s="66">
        <f t="shared" si="5"/>
        <v>0</v>
      </c>
      <c r="O29" s="66">
        <f t="shared" si="5"/>
        <v>0</v>
      </c>
      <c r="P29" s="66">
        <f t="shared" si="5"/>
        <v>0</v>
      </c>
      <c r="Q29" s="66">
        <f t="shared" si="5"/>
        <v>0</v>
      </c>
      <c r="R29" s="66">
        <f t="shared" si="5"/>
        <v>0</v>
      </c>
      <c r="S29" s="66">
        <f>SUM(S30:S35)</f>
        <v>0</v>
      </c>
      <c r="T29" s="66">
        <f>SUM(T30:T35)</f>
        <v>0</v>
      </c>
      <c r="U29" s="66" t="s">
        <v>15</v>
      </c>
      <c r="V29" s="52">
        <f>SUM(V30:V38)</f>
        <v>7670251623</v>
      </c>
      <c r="W29" s="33"/>
      <c r="X29" s="30"/>
      <c r="Y29" s="30"/>
      <c r="Z29" s="30"/>
      <c r="AA29" s="30"/>
      <c r="AB29" s="30"/>
      <c r="AC29" s="30"/>
      <c r="AD29" s="30"/>
      <c r="AE29" s="35"/>
      <c r="AF29" s="35"/>
      <c r="AG29" s="34"/>
      <c r="AH29" s="5"/>
    </row>
    <row r="30" spans="2:34" ht="178.5" x14ac:dyDescent="0.2">
      <c r="B30" s="4"/>
      <c r="C30" s="16"/>
      <c r="D30" s="16"/>
      <c r="E30" s="16"/>
      <c r="F30" s="16"/>
      <c r="G30" s="17"/>
      <c r="H30" s="49"/>
      <c r="I30" s="49"/>
      <c r="J30" s="19"/>
      <c r="K30" s="66">
        <v>0</v>
      </c>
      <c r="L30" s="66">
        <v>0</v>
      </c>
      <c r="M30" s="66">
        <v>0</v>
      </c>
      <c r="N30" s="66">
        <v>0</v>
      </c>
      <c r="O30" s="66">
        <v>0</v>
      </c>
      <c r="P30" s="66">
        <v>0</v>
      </c>
      <c r="Q30" s="66">
        <v>0</v>
      </c>
      <c r="R30" s="66">
        <f t="shared" ref="R30:R35" si="6">SUM(L30:Q30)</f>
        <v>0</v>
      </c>
      <c r="S30" s="66">
        <v>0</v>
      </c>
      <c r="T30" s="66">
        <v>0</v>
      </c>
      <c r="U30" s="66" t="s">
        <v>15</v>
      </c>
      <c r="V30" s="52">
        <v>2469925846</v>
      </c>
      <c r="W30" s="78" t="s">
        <v>18</v>
      </c>
      <c r="X30" s="53" t="s">
        <v>97</v>
      </c>
      <c r="Y30" s="53" t="s">
        <v>31</v>
      </c>
      <c r="Z30" s="59">
        <v>1494219403</v>
      </c>
      <c r="AA30" s="53" t="s">
        <v>32</v>
      </c>
      <c r="AB30" s="53" t="s">
        <v>115</v>
      </c>
      <c r="AC30" s="74" t="s">
        <v>174</v>
      </c>
      <c r="AD30" s="74" t="s">
        <v>175</v>
      </c>
      <c r="AE30" s="69">
        <v>0.5</v>
      </c>
      <c r="AF30" s="69">
        <v>0.55000000000000004</v>
      </c>
      <c r="AG30" s="14" t="s">
        <v>176</v>
      </c>
      <c r="AH30" s="5"/>
    </row>
    <row r="31" spans="2:34" ht="114.75" x14ac:dyDescent="0.2">
      <c r="B31" s="4"/>
      <c r="C31" s="16"/>
      <c r="D31" s="22"/>
      <c r="E31" s="16"/>
      <c r="F31" s="16"/>
      <c r="G31" s="17"/>
      <c r="H31" s="49"/>
      <c r="I31" s="49"/>
      <c r="J31" s="19"/>
      <c r="K31" s="66">
        <v>0</v>
      </c>
      <c r="L31" s="66">
        <v>0</v>
      </c>
      <c r="M31" s="66">
        <v>0</v>
      </c>
      <c r="N31" s="66">
        <v>0</v>
      </c>
      <c r="O31" s="66">
        <v>0</v>
      </c>
      <c r="P31" s="66">
        <v>0</v>
      </c>
      <c r="Q31" s="66">
        <v>0</v>
      </c>
      <c r="R31" s="66">
        <f t="shared" si="6"/>
        <v>0</v>
      </c>
      <c r="S31" s="66">
        <v>0</v>
      </c>
      <c r="T31" s="66">
        <v>0</v>
      </c>
      <c r="U31" s="66" t="s">
        <v>15</v>
      </c>
      <c r="V31" s="52">
        <v>1059425857</v>
      </c>
      <c r="W31" s="72" t="s">
        <v>18</v>
      </c>
      <c r="X31" s="53" t="s">
        <v>177</v>
      </c>
      <c r="Y31" s="53" t="s">
        <v>98</v>
      </c>
      <c r="Z31" s="59">
        <v>1484000000</v>
      </c>
      <c r="AA31" s="53" t="s">
        <v>33</v>
      </c>
      <c r="AB31" s="53" t="s">
        <v>182</v>
      </c>
      <c r="AC31" s="53" t="s">
        <v>179</v>
      </c>
      <c r="AD31" s="53" t="s">
        <v>180</v>
      </c>
      <c r="AE31" s="69">
        <v>0.25</v>
      </c>
      <c r="AF31" s="69">
        <v>0</v>
      </c>
      <c r="AG31" s="53" t="s">
        <v>181</v>
      </c>
      <c r="AH31" s="5"/>
    </row>
    <row r="32" spans="2:34" ht="112.5" customHeight="1" x14ac:dyDescent="0.2">
      <c r="B32" s="4"/>
      <c r="C32" s="16"/>
      <c r="D32" s="22"/>
      <c r="E32" s="16"/>
      <c r="F32" s="16"/>
      <c r="G32" s="17"/>
      <c r="H32" s="49"/>
      <c r="I32" s="49"/>
      <c r="J32" s="19"/>
      <c r="K32" s="66">
        <v>0</v>
      </c>
      <c r="L32" s="66">
        <v>0</v>
      </c>
      <c r="M32" s="66">
        <v>0</v>
      </c>
      <c r="N32" s="66">
        <v>0</v>
      </c>
      <c r="O32" s="66">
        <v>0</v>
      </c>
      <c r="P32" s="66">
        <v>0</v>
      </c>
      <c r="Q32" s="66">
        <v>0</v>
      </c>
      <c r="R32" s="66">
        <f t="shared" si="6"/>
        <v>0</v>
      </c>
      <c r="S32" s="66">
        <v>0</v>
      </c>
      <c r="T32" s="66">
        <v>0</v>
      </c>
      <c r="U32" s="66" t="s">
        <v>15</v>
      </c>
      <c r="V32" s="52">
        <v>353141952</v>
      </c>
      <c r="W32" s="72" t="s">
        <v>18</v>
      </c>
      <c r="X32" s="53" t="s">
        <v>178</v>
      </c>
      <c r="Y32" s="53" t="s">
        <v>99</v>
      </c>
      <c r="Z32" s="59">
        <v>212000000</v>
      </c>
      <c r="AA32" s="53" t="s">
        <v>34</v>
      </c>
      <c r="AB32" s="53" t="s">
        <v>183</v>
      </c>
      <c r="AC32" s="53" t="s">
        <v>179</v>
      </c>
      <c r="AD32" s="53" t="s">
        <v>180</v>
      </c>
      <c r="AE32" s="69">
        <v>0.25</v>
      </c>
      <c r="AF32" s="69">
        <v>0</v>
      </c>
      <c r="AG32" s="53" t="s">
        <v>181</v>
      </c>
      <c r="AH32" s="5"/>
    </row>
    <row r="33" spans="2:35" ht="159.75" customHeight="1" x14ac:dyDescent="0.2">
      <c r="B33" s="4"/>
      <c r="C33" s="16"/>
      <c r="D33" s="22"/>
      <c r="E33" s="16"/>
      <c r="F33" s="16"/>
      <c r="G33" s="17"/>
      <c r="H33" s="49"/>
      <c r="I33" s="49"/>
      <c r="J33" s="19"/>
      <c r="K33" s="66">
        <v>0</v>
      </c>
      <c r="L33" s="66">
        <v>0</v>
      </c>
      <c r="M33" s="66">
        <v>0</v>
      </c>
      <c r="N33" s="66">
        <v>0</v>
      </c>
      <c r="O33" s="66">
        <v>0</v>
      </c>
      <c r="P33" s="66">
        <v>0</v>
      </c>
      <c r="Q33" s="66">
        <v>0</v>
      </c>
      <c r="R33" s="66">
        <f t="shared" si="6"/>
        <v>0</v>
      </c>
      <c r="S33" s="66">
        <v>0</v>
      </c>
      <c r="T33" s="66">
        <v>0</v>
      </c>
      <c r="U33" s="66" t="s">
        <v>15</v>
      </c>
      <c r="V33" s="52">
        <v>750000000</v>
      </c>
      <c r="W33" s="72" t="s">
        <v>18</v>
      </c>
      <c r="X33" s="53" t="s">
        <v>100</v>
      </c>
      <c r="Y33" s="53" t="s">
        <v>83</v>
      </c>
      <c r="Z33" s="59">
        <v>1060000000</v>
      </c>
      <c r="AA33" s="53" t="s">
        <v>84</v>
      </c>
      <c r="AB33" s="74" t="s">
        <v>157</v>
      </c>
      <c r="AC33" s="74" t="s">
        <v>151</v>
      </c>
      <c r="AD33" s="74" t="s">
        <v>152</v>
      </c>
      <c r="AE33" s="97">
        <v>0.5</v>
      </c>
      <c r="AF33" s="97">
        <v>0.66</v>
      </c>
      <c r="AG33" s="14"/>
      <c r="AH33" s="5"/>
    </row>
    <row r="34" spans="2:35" ht="182.25" customHeight="1" x14ac:dyDescent="0.2">
      <c r="B34" s="4"/>
      <c r="C34" s="16"/>
      <c r="D34" s="22"/>
      <c r="E34" s="16"/>
      <c r="F34" s="16"/>
      <c r="G34" s="17"/>
      <c r="H34" s="49"/>
      <c r="I34" s="49"/>
      <c r="J34" s="19"/>
      <c r="K34" s="66">
        <v>0</v>
      </c>
      <c r="L34" s="66">
        <v>0</v>
      </c>
      <c r="M34" s="66">
        <v>0</v>
      </c>
      <c r="N34" s="66">
        <v>0</v>
      </c>
      <c r="O34" s="66">
        <v>0</v>
      </c>
      <c r="P34" s="66">
        <v>0</v>
      </c>
      <c r="Q34" s="66">
        <v>0</v>
      </c>
      <c r="R34" s="66">
        <f t="shared" si="6"/>
        <v>0</v>
      </c>
      <c r="S34" s="66">
        <v>0</v>
      </c>
      <c r="T34" s="66">
        <v>0</v>
      </c>
      <c r="U34" s="66" t="s">
        <v>15</v>
      </c>
      <c r="V34" s="52">
        <v>1817142857</v>
      </c>
      <c r="W34" s="72" t="s">
        <v>18</v>
      </c>
      <c r="X34" s="53" t="s">
        <v>35</v>
      </c>
      <c r="Y34" s="53" t="s">
        <v>36</v>
      </c>
      <c r="Z34" s="59">
        <v>1272000000</v>
      </c>
      <c r="AA34" s="53" t="s">
        <v>37</v>
      </c>
      <c r="AB34" s="53" t="s">
        <v>158</v>
      </c>
      <c r="AC34" s="53" t="s">
        <v>159</v>
      </c>
      <c r="AD34" s="53" t="s">
        <v>160</v>
      </c>
      <c r="AE34" s="62">
        <v>0.5</v>
      </c>
      <c r="AF34" s="63">
        <v>0</v>
      </c>
      <c r="AG34" s="53"/>
      <c r="AH34" s="5"/>
    </row>
    <row r="35" spans="2:35" ht="114.75" x14ac:dyDescent="0.2">
      <c r="B35" s="4"/>
      <c r="C35" s="16"/>
      <c r="D35" s="22"/>
      <c r="E35" s="16"/>
      <c r="F35" s="16"/>
      <c r="G35" s="17"/>
      <c r="H35" s="49"/>
      <c r="I35" s="49"/>
      <c r="J35" s="19"/>
      <c r="K35" s="66">
        <v>0</v>
      </c>
      <c r="L35" s="66">
        <v>0</v>
      </c>
      <c r="M35" s="66">
        <v>0</v>
      </c>
      <c r="N35" s="66">
        <v>0</v>
      </c>
      <c r="O35" s="66">
        <v>0</v>
      </c>
      <c r="P35" s="66">
        <v>0</v>
      </c>
      <c r="Q35" s="66">
        <v>0</v>
      </c>
      <c r="R35" s="66">
        <f t="shared" si="6"/>
        <v>0</v>
      </c>
      <c r="S35" s="66">
        <v>0</v>
      </c>
      <c r="T35" s="66">
        <v>0</v>
      </c>
      <c r="U35" s="66" t="s">
        <v>15</v>
      </c>
      <c r="V35" s="52">
        <v>353141952</v>
      </c>
      <c r="W35" s="72" t="s">
        <v>18</v>
      </c>
      <c r="X35" s="53" t="s">
        <v>177</v>
      </c>
      <c r="Y35" s="53" t="s">
        <v>101</v>
      </c>
      <c r="Z35" s="59">
        <v>600000000</v>
      </c>
      <c r="AA35" s="53" t="s">
        <v>105</v>
      </c>
      <c r="AB35" s="53" t="s">
        <v>184</v>
      </c>
      <c r="AC35" s="53" t="s">
        <v>179</v>
      </c>
      <c r="AD35" s="53" t="s">
        <v>180</v>
      </c>
      <c r="AE35" s="61">
        <v>0.25</v>
      </c>
      <c r="AF35" s="61">
        <v>0</v>
      </c>
      <c r="AG35" s="53" t="s">
        <v>181</v>
      </c>
      <c r="AH35" s="5"/>
      <c r="AI35" s="67"/>
    </row>
    <row r="36" spans="2:35" ht="177.75" customHeight="1" x14ac:dyDescent="0.2">
      <c r="B36" s="4"/>
      <c r="C36" s="16"/>
      <c r="D36" s="22"/>
      <c r="E36" s="16"/>
      <c r="F36" s="16"/>
      <c r="G36" s="17"/>
      <c r="H36" s="49"/>
      <c r="I36" s="49"/>
      <c r="J36" s="19"/>
      <c r="K36" s="66">
        <v>0</v>
      </c>
      <c r="L36" s="66">
        <v>0</v>
      </c>
      <c r="M36" s="66">
        <v>0</v>
      </c>
      <c r="N36" s="66">
        <v>0</v>
      </c>
      <c r="O36" s="66">
        <v>0</v>
      </c>
      <c r="P36" s="66">
        <v>0</v>
      </c>
      <c r="Q36" s="66">
        <v>0</v>
      </c>
      <c r="R36" s="66">
        <f>SUM(L36:Q36)</f>
        <v>0</v>
      </c>
      <c r="S36" s="66">
        <v>0</v>
      </c>
      <c r="T36" s="66">
        <v>0</v>
      </c>
      <c r="U36" s="66" t="s">
        <v>15</v>
      </c>
      <c r="V36" s="52">
        <v>0</v>
      </c>
      <c r="W36" s="72" t="s">
        <v>18</v>
      </c>
      <c r="X36" s="53" t="s">
        <v>102</v>
      </c>
      <c r="Y36" s="53" t="s">
        <v>103</v>
      </c>
      <c r="Z36" s="59">
        <v>606000000</v>
      </c>
      <c r="AA36" s="53" t="s">
        <v>38</v>
      </c>
      <c r="AB36" s="53" t="s">
        <v>169</v>
      </c>
      <c r="AC36" s="53" t="s">
        <v>116</v>
      </c>
      <c r="AD36" s="53" t="s">
        <v>116</v>
      </c>
      <c r="AE36" s="61">
        <v>0.5</v>
      </c>
      <c r="AF36" s="60">
        <v>0</v>
      </c>
      <c r="AG36" s="53"/>
      <c r="AH36" s="5"/>
    </row>
    <row r="37" spans="2:35" ht="114.75" x14ac:dyDescent="0.2">
      <c r="B37" s="4"/>
      <c r="C37" s="16"/>
      <c r="D37" s="22"/>
      <c r="E37" s="16"/>
      <c r="F37" s="16"/>
      <c r="G37" s="17"/>
      <c r="H37" s="49"/>
      <c r="I37" s="49"/>
      <c r="J37" s="19"/>
      <c r="K37" s="66">
        <v>0</v>
      </c>
      <c r="L37" s="66">
        <v>0</v>
      </c>
      <c r="M37" s="66">
        <v>0</v>
      </c>
      <c r="N37" s="66">
        <v>0</v>
      </c>
      <c r="O37" s="66">
        <v>0</v>
      </c>
      <c r="P37" s="66">
        <v>0</v>
      </c>
      <c r="Q37" s="66">
        <v>0</v>
      </c>
      <c r="R37" s="66">
        <f>SUM(L37:Q37)</f>
        <v>0</v>
      </c>
      <c r="S37" s="66">
        <v>0</v>
      </c>
      <c r="T37" s="66">
        <v>0</v>
      </c>
      <c r="U37" s="66" t="s">
        <v>15</v>
      </c>
      <c r="V37" s="52">
        <v>0</v>
      </c>
      <c r="W37" s="72" t="s">
        <v>18</v>
      </c>
      <c r="X37" s="53" t="s">
        <v>43</v>
      </c>
      <c r="Y37" s="53" t="s">
        <v>104</v>
      </c>
      <c r="Z37" s="71">
        <v>795000000</v>
      </c>
      <c r="AA37" s="53" t="s">
        <v>44</v>
      </c>
      <c r="AB37" s="74" t="s">
        <v>114</v>
      </c>
      <c r="AC37" s="53" t="s">
        <v>116</v>
      </c>
      <c r="AD37" s="53" t="s">
        <v>116</v>
      </c>
      <c r="AE37" s="61">
        <v>0.2</v>
      </c>
      <c r="AF37" s="61">
        <v>0</v>
      </c>
      <c r="AG37" s="53"/>
      <c r="AH37" s="5"/>
    </row>
    <row r="38" spans="2:35" ht="213" customHeight="1" x14ac:dyDescent="0.2">
      <c r="B38" s="4"/>
      <c r="C38" s="16"/>
      <c r="D38" s="22"/>
      <c r="E38" s="16"/>
      <c r="F38" s="16"/>
      <c r="G38" s="17"/>
      <c r="H38" s="49"/>
      <c r="I38" s="49"/>
      <c r="J38" s="19"/>
      <c r="K38" s="66">
        <v>0</v>
      </c>
      <c r="L38" s="66">
        <v>0</v>
      </c>
      <c r="M38" s="66">
        <v>0</v>
      </c>
      <c r="N38" s="66">
        <v>0</v>
      </c>
      <c r="O38" s="66">
        <v>0</v>
      </c>
      <c r="P38" s="66">
        <v>0</v>
      </c>
      <c r="Q38" s="66">
        <v>0</v>
      </c>
      <c r="R38" s="66">
        <f>SUM(L38:Q38)</f>
        <v>0</v>
      </c>
      <c r="S38" s="66">
        <v>0</v>
      </c>
      <c r="T38" s="66">
        <v>0</v>
      </c>
      <c r="U38" s="66" t="s">
        <v>15</v>
      </c>
      <c r="V38" s="52">
        <v>867473159</v>
      </c>
      <c r="W38" s="72" t="s">
        <v>18</v>
      </c>
      <c r="X38" s="53" t="s">
        <v>45</v>
      </c>
      <c r="Y38" s="53" t="s">
        <v>46</v>
      </c>
      <c r="Z38" s="59">
        <v>1739740000</v>
      </c>
      <c r="AA38" s="53" t="s">
        <v>47</v>
      </c>
      <c r="AB38" s="53" t="s">
        <v>161</v>
      </c>
      <c r="AC38" s="53" t="s">
        <v>153</v>
      </c>
      <c r="AD38" s="53" t="s">
        <v>154</v>
      </c>
      <c r="AE38" s="61">
        <v>0.9</v>
      </c>
      <c r="AF38" s="61">
        <v>0.7</v>
      </c>
      <c r="AG38" s="53"/>
      <c r="AH38" s="5"/>
    </row>
    <row r="39" spans="2:35" ht="120" x14ac:dyDescent="0.2">
      <c r="B39" s="4"/>
      <c r="C39" s="15" t="s">
        <v>106</v>
      </c>
      <c r="D39" s="48" t="s">
        <v>81</v>
      </c>
      <c r="E39" s="20" t="s">
        <v>39</v>
      </c>
      <c r="F39" s="16">
        <v>0</v>
      </c>
      <c r="G39" s="36">
        <v>6</v>
      </c>
      <c r="H39" s="43">
        <f>6/34</f>
        <v>0.17647058823529413</v>
      </c>
      <c r="I39" s="20" t="s">
        <v>155</v>
      </c>
      <c r="J39" s="13" t="s">
        <v>96</v>
      </c>
      <c r="K39" s="66">
        <f t="shared" ref="K39:T39" si="7">SUM(K40:K41)</f>
        <v>0</v>
      </c>
      <c r="L39" s="66">
        <f t="shared" si="7"/>
        <v>0</v>
      </c>
      <c r="M39" s="66">
        <f t="shared" si="7"/>
        <v>0</v>
      </c>
      <c r="N39" s="66">
        <f t="shared" si="7"/>
        <v>0</v>
      </c>
      <c r="O39" s="66">
        <f t="shared" si="7"/>
        <v>0</v>
      </c>
      <c r="P39" s="66">
        <f t="shared" si="7"/>
        <v>0</v>
      </c>
      <c r="Q39" s="66">
        <f t="shared" si="7"/>
        <v>0</v>
      </c>
      <c r="R39" s="66">
        <f t="shared" si="7"/>
        <v>0</v>
      </c>
      <c r="S39" s="66">
        <f t="shared" si="7"/>
        <v>0</v>
      </c>
      <c r="T39" s="66">
        <f t="shared" si="7"/>
        <v>0</v>
      </c>
      <c r="U39" s="66" t="s">
        <v>15</v>
      </c>
      <c r="V39" s="52">
        <f>SUM(V40:V41)</f>
        <v>769477776</v>
      </c>
      <c r="W39" s="33"/>
      <c r="X39" s="30"/>
      <c r="Y39" s="30"/>
      <c r="Z39" s="30"/>
      <c r="AA39" s="30"/>
      <c r="AB39" s="30"/>
      <c r="AC39" s="30"/>
      <c r="AD39" s="30"/>
      <c r="AE39" s="35"/>
      <c r="AF39" s="35"/>
      <c r="AG39" s="34"/>
      <c r="AH39" s="5"/>
    </row>
    <row r="40" spans="2:35" ht="160.5" customHeight="1" x14ac:dyDescent="0.2">
      <c r="B40" s="4"/>
      <c r="C40" s="16"/>
      <c r="D40" s="16"/>
      <c r="E40" s="16"/>
      <c r="F40" s="16"/>
      <c r="G40" s="17"/>
      <c r="H40" s="49"/>
      <c r="I40" s="49"/>
      <c r="J40" s="19"/>
      <c r="K40" s="66">
        <v>0</v>
      </c>
      <c r="L40" s="66">
        <v>0</v>
      </c>
      <c r="M40" s="66">
        <v>0</v>
      </c>
      <c r="N40" s="66">
        <v>0</v>
      </c>
      <c r="O40" s="66">
        <v>0</v>
      </c>
      <c r="P40" s="66">
        <v>0</v>
      </c>
      <c r="Q40" s="66">
        <v>0</v>
      </c>
      <c r="R40" s="66">
        <f>SUM(L40:Q40)</f>
        <v>0</v>
      </c>
      <c r="S40" s="66">
        <v>0</v>
      </c>
      <c r="T40" s="66">
        <v>0</v>
      </c>
      <c r="U40" s="66" t="s">
        <v>15</v>
      </c>
      <c r="V40" s="52">
        <v>170000000</v>
      </c>
      <c r="W40" s="78" t="s">
        <v>18</v>
      </c>
      <c r="X40" s="53" t="s">
        <v>40</v>
      </c>
      <c r="Y40" s="53" t="s">
        <v>107</v>
      </c>
      <c r="Z40" s="59">
        <v>1056928000</v>
      </c>
      <c r="AA40" s="83" t="s">
        <v>112</v>
      </c>
      <c r="AB40" s="53" t="s">
        <v>170</v>
      </c>
      <c r="AC40" s="74" t="s">
        <v>156</v>
      </c>
      <c r="AD40" s="74" t="s">
        <v>156</v>
      </c>
      <c r="AE40" s="61">
        <v>0.25</v>
      </c>
      <c r="AF40" s="61">
        <v>0.5</v>
      </c>
      <c r="AG40" s="53"/>
      <c r="AH40" s="5"/>
    </row>
    <row r="41" spans="2:35" ht="333" customHeight="1" x14ac:dyDescent="0.2">
      <c r="B41" s="4"/>
      <c r="C41" s="16"/>
      <c r="D41" s="22"/>
      <c r="E41" s="16"/>
      <c r="F41" s="16"/>
      <c r="G41" s="17"/>
      <c r="H41" s="49"/>
      <c r="I41" s="49"/>
      <c r="J41" s="19"/>
      <c r="K41" s="66">
        <v>0</v>
      </c>
      <c r="L41" s="66">
        <v>0</v>
      </c>
      <c r="M41" s="66">
        <v>0</v>
      </c>
      <c r="N41" s="66">
        <v>0</v>
      </c>
      <c r="O41" s="66">
        <v>0</v>
      </c>
      <c r="P41" s="66">
        <v>0</v>
      </c>
      <c r="Q41" s="66">
        <v>0</v>
      </c>
      <c r="R41" s="66">
        <f>SUM(L41:Q41)</f>
        <v>0</v>
      </c>
      <c r="S41" s="66">
        <v>0</v>
      </c>
      <c r="T41" s="66">
        <v>0</v>
      </c>
      <c r="U41" s="66" t="s">
        <v>15</v>
      </c>
      <c r="V41" s="52">
        <v>599477776</v>
      </c>
      <c r="W41" s="72" t="s">
        <v>18</v>
      </c>
      <c r="X41" s="53" t="s">
        <v>41</v>
      </c>
      <c r="Y41" s="53" t="s">
        <v>108</v>
      </c>
      <c r="Z41" s="71">
        <v>848000000</v>
      </c>
      <c r="AA41" s="53" t="s">
        <v>42</v>
      </c>
      <c r="AB41" s="74" t="s">
        <v>171</v>
      </c>
      <c r="AC41" s="74" t="s">
        <v>172</v>
      </c>
      <c r="AD41" s="74" t="s">
        <v>173</v>
      </c>
      <c r="AE41" s="61">
        <v>0.8</v>
      </c>
      <c r="AF41" s="73">
        <v>0.28000000000000003</v>
      </c>
      <c r="AG41" s="53"/>
      <c r="AH41" s="5"/>
    </row>
    <row r="42" spans="2:35" ht="100.5" x14ac:dyDescent="0.2">
      <c r="B42" s="4"/>
      <c r="C42" s="23" t="s">
        <v>48</v>
      </c>
      <c r="D42" s="48" t="s">
        <v>82</v>
      </c>
      <c r="E42" s="11" t="s">
        <v>49</v>
      </c>
      <c r="F42" s="81">
        <v>0</v>
      </c>
      <c r="G42" s="24">
        <v>0.5</v>
      </c>
      <c r="H42" s="50">
        <v>0.5</v>
      </c>
      <c r="I42" s="18" t="s">
        <v>149</v>
      </c>
      <c r="J42" s="13" t="s">
        <v>96</v>
      </c>
      <c r="K42" s="66">
        <f>SUM(K43:K44)</f>
        <v>0</v>
      </c>
      <c r="L42" s="66">
        <f>SUM(L43:L44)</f>
        <v>0</v>
      </c>
      <c r="M42" s="66">
        <f>SUM(M43)</f>
        <v>0</v>
      </c>
      <c r="N42" s="66">
        <f>SUM(N43)</f>
        <v>0</v>
      </c>
      <c r="O42" s="66">
        <f>SUM(O43)</f>
        <v>0</v>
      </c>
      <c r="P42" s="66">
        <f>SUM(P43)</f>
        <v>0</v>
      </c>
      <c r="Q42" s="66">
        <f>SUM(Q43)</f>
        <v>0</v>
      </c>
      <c r="R42" s="66">
        <f>SUM(R43:R44)</f>
        <v>0</v>
      </c>
      <c r="S42" s="66">
        <f>SUM(S43)</f>
        <v>0</v>
      </c>
      <c r="T42" s="66">
        <f>SUM(T43)</f>
        <v>0</v>
      </c>
      <c r="U42" s="66" t="s">
        <v>15</v>
      </c>
      <c r="V42" s="52">
        <f>SUM(V43:V44)</f>
        <v>3151230484</v>
      </c>
      <c r="W42" s="33"/>
      <c r="X42" s="30"/>
      <c r="Y42" s="30"/>
      <c r="Z42" s="30"/>
      <c r="AA42" s="35"/>
      <c r="AB42" s="30"/>
      <c r="AC42" s="30"/>
      <c r="AD42" s="30"/>
      <c r="AE42" s="35"/>
      <c r="AF42" s="35"/>
      <c r="AG42" s="34"/>
      <c r="AH42" s="5"/>
    </row>
    <row r="43" spans="2:35" ht="272.25" customHeight="1" x14ac:dyDescent="0.2">
      <c r="B43" s="4"/>
      <c r="C43" s="16"/>
      <c r="D43" s="16"/>
      <c r="E43" s="16"/>
      <c r="F43" s="16"/>
      <c r="G43" s="17"/>
      <c r="H43" s="49"/>
      <c r="I43" s="49"/>
      <c r="J43" s="18"/>
      <c r="K43" s="66">
        <v>0</v>
      </c>
      <c r="L43" s="66">
        <v>0</v>
      </c>
      <c r="M43" s="66">
        <v>0</v>
      </c>
      <c r="N43" s="66">
        <v>0</v>
      </c>
      <c r="O43" s="66">
        <v>0</v>
      </c>
      <c r="P43" s="66">
        <v>0</v>
      </c>
      <c r="Q43" s="66">
        <v>0</v>
      </c>
      <c r="R43" s="66">
        <f>SUM(K43:Q43)</f>
        <v>0</v>
      </c>
      <c r="S43" s="66">
        <v>0</v>
      </c>
      <c r="T43" s="66">
        <v>0</v>
      </c>
      <c r="U43" s="66" t="s">
        <v>15</v>
      </c>
      <c r="V43" s="52">
        <v>76925000</v>
      </c>
      <c r="W43" s="78" t="s">
        <v>18</v>
      </c>
      <c r="X43" s="53" t="s">
        <v>50</v>
      </c>
      <c r="Y43" s="53" t="s">
        <v>109</v>
      </c>
      <c r="Z43" s="59">
        <v>100000000</v>
      </c>
      <c r="AA43" s="53" t="s">
        <v>110</v>
      </c>
      <c r="AB43" s="54" t="s">
        <v>162</v>
      </c>
      <c r="AC43" s="56" t="s">
        <v>150</v>
      </c>
      <c r="AD43" s="56" t="s">
        <v>163</v>
      </c>
      <c r="AE43" s="64">
        <v>1</v>
      </c>
      <c r="AF43" s="65">
        <v>1</v>
      </c>
      <c r="AG43" s="34"/>
      <c r="AH43" s="5"/>
    </row>
    <row r="44" spans="2:35" ht="229.5" customHeight="1" x14ac:dyDescent="0.2">
      <c r="B44" s="4"/>
      <c r="C44" s="17"/>
      <c r="D44" s="17"/>
      <c r="E44" s="17"/>
      <c r="F44" s="17"/>
      <c r="G44" s="17"/>
      <c r="H44" s="49"/>
      <c r="I44" s="49"/>
      <c r="J44" s="25"/>
      <c r="K44" s="66">
        <v>0</v>
      </c>
      <c r="L44" s="66">
        <v>0</v>
      </c>
      <c r="M44" s="66">
        <v>0</v>
      </c>
      <c r="N44" s="66">
        <v>0</v>
      </c>
      <c r="O44" s="66">
        <v>0</v>
      </c>
      <c r="P44" s="66">
        <v>0</v>
      </c>
      <c r="Q44" s="66">
        <v>0</v>
      </c>
      <c r="R44" s="66">
        <f>SUM(K44:Q44)</f>
        <v>0</v>
      </c>
      <c r="S44" s="66">
        <v>0</v>
      </c>
      <c r="T44" s="66">
        <v>0</v>
      </c>
      <c r="U44" s="66" t="s">
        <v>15</v>
      </c>
      <c r="V44" s="52">
        <v>3074305484</v>
      </c>
      <c r="W44" s="78" t="s">
        <v>18</v>
      </c>
      <c r="X44" s="53" t="s">
        <v>51</v>
      </c>
      <c r="Y44" s="53" t="s">
        <v>52</v>
      </c>
      <c r="Z44" s="59">
        <v>3824305484</v>
      </c>
      <c r="AA44" s="53" t="s">
        <v>53</v>
      </c>
      <c r="AB44" s="54" t="s">
        <v>148</v>
      </c>
      <c r="AC44" s="54" t="s">
        <v>146</v>
      </c>
      <c r="AD44" s="54" t="s">
        <v>147</v>
      </c>
      <c r="AE44" s="64">
        <v>0.5</v>
      </c>
      <c r="AF44" s="65">
        <v>0.5</v>
      </c>
      <c r="AG44" s="75"/>
      <c r="AH44" s="5"/>
    </row>
    <row r="45" spans="2:35" ht="13.5" thickBot="1" x14ac:dyDescent="0.25">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47"/>
      <c r="AF45" s="47"/>
      <c r="AG45" s="27"/>
      <c r="AH45" s="28"/>
    </row>
    <row r="46" spans="2:35" ht="13.5" thickTop="1" x14ac:dyDescent="0.2"/>
  </sheetData>
  <mergeCells count="52">
    <mergeCell ref="W17:W18"/>
    <mergeCell ref="Q17:Q18"/>
    <mergeCell ref="R17:R18"/>
    <mergeCell ref="S17:S18"/>
    <mergeCell ref="T17:U17"/>
    <mergeCell ref="V17:V18"/>
    <mergeCell ref="AD17:AD18"/>
    <mergeCell ref="AE17:AE18"/>
    <mergeCell ref="X17:X18"/>
    <mergeCell ref="Y17:Y18"/>
    <mergeCell ref="Z17:Z18"/>
    <mergeCell ref="AA17:AA18"/>
    <mergeCell ref="AG16:AG18"/>
    <mergeCell ref="E17:E18"/>
    <mergeCell ref="F17:F18"/>
    <mergeCell ref="G17:G18"/>
    <mergeCell ref="K17:K18"/>
    <mergeCell ref="AF17:AF18"/>
    <mergeCell ref="AB17:AB18"/>
    <mergeCell ref="AC17:AC18"/>
    <mergeCell ref="L17:L18"/>
    <mergeCell ref="M17:M18"/>
    <mergeCell ref="N17:N18"/>
    <mergeCell ref="O17:O18"/>
    <mergeCell ref="P17:P18"/>
    <mergeCell ref="J16:J18"/>
    <mergeCell ref="K16:U16"/>
    <mergeCell ref="W16:AF16"/>
    <mergeCell ref="C16:C18"/>
    <mergeCell ref="D16:D18"/>
    <mergeCell ref="E16:G16"/>
    <mergeCell ref="H16:H18"/>
    <mergeCell ref="I16:I18"/>
    <mergeCell ref="AC2:AE3"/>
    <mergeCell ref="AF2:AH3"/>
    <mergeCell ref="AC4:AE5"/>
    <mergeCell ref="AF4:AH5"/>
    <mergeCell ref="C8:E8"/>
    <mergeCell ref="F8:J8"/>
    <mergeCell ref="M8:Q8"/>
    <mergeCell ref="R8:X8"/>
    <mergeCell ref="AA8:AB8"/>
    <mergeCell ref="AC8:AG8"/>
    <mergeCell ref="C10:F10"/>
    <mergeCell ref="G10:J10"/>
    <mergeCell ref="M10:P10"/>
    <mergeCell ref="Q10:X10"/>
    <mergeCell ref="B2:F5"/>
    <mergeCell ref="G2:AB5"/>
    <mergeCell ref="D9:J9"/>
    <mergeCell ref="M9:P9"/>
    <mergeCell ref="Q9:X9"/>
  </mergeCells>
  <printOptions horizontalCentered="1" verticalCentered="1"/>
  <pageMargins left="0.19685039370078741" right="0.19685039370078741" top="0.19685039370078741" bottom="0.19685039370078741" header="0" footer="0"/>
  <pageSetup paperSize="14" scale="4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INSTITUCIONALIDAD</vt:lpstr>
      <vt:lpstr>INSTITUCIONALIDAD!Área_de_impresión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Agripina Polo</cp:lastModifiedBy>
  <cp:lastPrinted>2021-04-22T16:29:59Z</cp:lastPrinted>
  <dcterms:created xsi:type="dcterms:W3CDTF">2020-07-08T20:18:51Z</dcterms:created>
  <dcterms:modified xsi:type="dcterms:W3CDTF">2021-07-22T20:38:05Z</dcterms:modified>
</cp:coreProperties>
</file>