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D:\Documents\PLANEACIÓN\FORMATOS\Formatos 2022\Cuarto seguimiento 2022\"/>
    </mc:Choice>
  </mc:AlternateContent>
  <xr:revisionPtr revIDLastSave="0" documentId="13_ncr:1_{EBC80BD2-10A5-4C96-A6F0-9163DA0588B8}" xr6:coauthVersionLast="47" xr6:coauthVersionMax="47" xr10:uidLastSave="{00000000-0000-0000-0000-000000000000}"/>
  <bookViews>
    <workbookView xWindow="-120" yWindow="-120" windowWidth="20730" windowHeight="11160" firstSheet="4" activeTab="4" xr2:uid="{00000000-000D-0000-FFFF-FFFF00000000}"/>
  </bookViews>
  <sheets>
    <sheet name="Plan indicativo A" sheetId="5" state="hidden" r:id="rId1"/>
    <sheet name="Plan indicativo B" sheetId="6" state="hidden" r:id="rId2"/>
    <sheet name="Plan indicativo A V.2" sheetId="7" state="hidden" r:id="rId3"/>
    <sheet name="Plan indicativo B V.2" sheetId="8" state="hidden" r:id="rId4"/>
    <sheet name="Seguim.Plan.Acción. V4" sheetId="11" r:id="rId5"/>
    <sheet name="Hoja1" sheetId="13" r:id="rId6"/>
    <sheet name="Seguim.Plan.Acción. V.3" sheetId="12" state="hidden" r:id="rId7"/>
  </sheets>
  <definedNames>
    <definedName name="_xlnm._FilterDatabase" localSheetId="4" hidden="1">'Seguim.Plan.Acción. V4'!$B$11:$AM$35</definedName>
    <definedName name="_xlnm.Print_Area" localSheetId="0">'Plan indicativo A'!$A$1:$AY$44</definedName>
    <definedName name="_xlnm.Print_Area" localSheetId="2">'Plan indicativo A V.2'!$B$6:$AZ$43</definedName>
    <definedName name="_xlnm.Print_Area" localSheetId="4">'Seguim.Plan.Acción. V4'!$B$2:$AM$37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E22" i="11" l="1"/>
  <c r="AA22" i="11"/>
  <c r="AA29" i="11" l="1"/>
  <c r="AE29" i="11" s="1"/>
  <c r="AA35" i="11"/>
  <c r="L25" i="11"/>
  <c r="AE20" i="11" l="1"/>
  <c r="AA20" i="11" s="1"/>
  <c r="D5" i="13" l="1"/>
  <c r="AE34" i="11"/>
  <c r="AE32" i="11"/>
  <c r="AA30" i="11"/>
  <c r="AA16" i="11"/>
  <c r="Y31" i="11"/>
  <c r="AA26" i="11"/>
  <c r="AA25" i="11" s="1"/>
  <c r="AE26" i="11"/>
  <c r="AE24" i="11"/>
  <c r="AA24" i="11"/>
  <c r="AO32" i="11" l="1"/>
  <c r="AN32" i="11"/>
  <c r="H25" i="11"/>
  <c r="AA33" i="11" l="1"/>
  <c r="AA23" i="11"/>
  <c r="AA21" i="11"/>
  <c r="AA19" i="11"/>
  <c r="AW42" i="7"/>
  <c r="AN42" i="7"/>
  <c r="AE42" i="7"/>
  <c r="V42" i="7"/>
  <c r="AW41" i="7"/>
  <c r="AN41" i="7"/>
  <c r="AE41" i="7"/>
  <c r="V41" i="7"/>
  <c r="AW40" i="7"/>
  <c r="AN40" i="7"/>
  <c r="AE40" i="7"/>
  <c r="V40" i="7"/>
  <c r="AW39" i="7"/>
  <c r="AN39" i="7"/>
  <c r="AE39" i="7"/>
  <c r="V39" i="7"/>
  <c r="AW38" i="7"/>
  <c r="AN38" i="7"/>
  <c r="AE38" i="7"/>
  <c r="V38" i="7"/>
  <c r="AW37" i="7"/>
  <c r="AN37" i="7"/>
  <c r="AE37" i="7"/>
  <c r="V37" i="7"/>
  <c r="AW23" i="7"/>
  <c r="AN23" i="7"/>
  <c r="AE23" i="7"/>
  <c r="V23" i="7"/>
  <c r="AW22" i="7"/>
  <c r="AN22" i="7"/>
  <c r="AE22" i="7"/>
  <c r="V22" i="7"/>
  <c r="AW21" i="7"/>
  <c r="AN21" i="7"/>
  <c r="AE21" i="7"/>
  <c r="V21" i="7"/>
  <c r="AW20" i="7"/>
  <c r="AN20" i="7"/>
  <c r="AE20" i="7"/>
  <c r="V20" i="7"/>
  <c r="AW19" i="7"/>
  <c r="AN19" i="7"/>
  <c r="AE19" i="7"/>
  <c r="V19" i="7"/>
  <c r="AW18" i="7"/>
  <c r="AN18" i="7"/>
  <c r="AE18" i="7"/>
  <c r="V18" i="7"/>
  <c r="AW17" i="7"/>
  <c r="AN17" i="7"/>
  <c r="AE17" i="7"/>
  <c r="V17" i="7"/>
  <c r="AW16" i="7"/>
  <c r="AN16" i="7"/>
  <c r="AE16" i="7"/>
  <c r="V16" i="7"/>
  <c r="AW15" i="7"/>
  <c r="AN15" i="7"/>
  <c r="AE15" i="7"/>
  <c r="V15" i="7"/>
  <c r="AV43" i="5"/>
  <c r="AM43" i="5"/>
  <c r="AD43" i="5"/>
  <c r="U43" i="5"/>
  <c r="AV42" i="5"/>
  <c r="AM42" i="5"/>
  <c r="AD42" i="5"/>
  <c r="U42" i="5"/>
  <c r="AV41" i="5"/>
  <c r="AM41" i="5"/>
  <c r="AD41" i="5"/>
  <c r="U41" i="5"/>
  <c r="AV40" i="5"/>
  <c r="AM40" i="5"/>
  <c r="AD40" i="5"/>
  <c r="U40" i="5"/>
  <c r="AV39" i="5"/>
  <c r="AM39" i="5"/>
  <c r="AD39" i="5"/>
  <c r="U39" i="5"/>
  <c r="AV38" i="5"/>
  <c r="AM38" i="5"/>
  <c r="AD38" i="5"/>
  <c r="U38" i="5"/>
  <c r="AV24" i="5"/>
  <c r="AM24" i="5"/>
  <c r="AD24" i="5"/>
  <c r="U24" i="5"/>
  <c r="AV23" i="5"/>
  <c r="AM23" i="5"/>
  <c r="AD23" i="5"/>
  <c r="U23" i="5"/>
  <c r="AV22" i="5"/>
  <c r="AM22" i="5"/>
  <c r="AD22" i="5"/>
  <c r="U22" i="5"/>
  <c r="AV21" i="5"/>
  <c r="AM21" i="5"/>
  <c r="AD21" i="5"/>
  <c r="U21" i="5"/>
  <c r="AV20" i="5"/>
  <c r="AM20" i="5"/>
  <c r="AD20" i="5"/>
  <c r="U20" i="5"/>
  <c r="AV19" i="5"/>
  <c r="AM19" i="5"/>
  <c r="AD19" i="5"/>
  <c r="U19" i="5"/>
  <c r="AV18" i="5"/>
  <c r="AM18" i="5"/>
  <c r="AD18" i="5"/>
  <c r="U18" i="5"/>
  <c r="AV17" i="5"/>
  <c r="AM17" i="5"/>
  <c r="AD17" i="5"/>
  <c r="U17" i="5"/>
  <c r="AV16" i="5"/>
  <c r="AM16" i="5"/>
  <c r="AD16" i="5"/>
  <c r="U16" i="5"/>
  <c r="AA1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USUARIO</author>
    <author>Laura Villafañe Morantes</author>
  </authors>
  <commentList>
    <comment ref="F8" authorId="0" shapeId="0" xr:uid="{00000000-0006-0000-0400-000001000000}">
      <text>
        <r>
          <rPr>
            <sz val="9"/>
            <color indexed="81"/>
            <rFont val="Tahoma"/>
            <family val="2"/>
          </rPr>
          <t>Dependencia: Nombre de la dependencia o entidad que presenta el plan de acción.</t>
        </r>
      </text>
    </comment>
    <comment ref="X8" authorId="1" shapeId="0" xr:uid="{00000000-0006-0000-0400-000002000000}">
      <text>
        <r>
          <rPr>
            <sz val="9"/>
            <color indexed="81"/>
            <rFont val="Tahoma"/>
            <family val="2"/>
          </rPr>
          <t>Línea Estratégica: Nombre de los componentes, retos, desafíos o áreas estratégicas del Plan de Desarrollo que condensan los principales objetivos.</t>
        </r>
      </text>
    </comment>
    <comment ref="AH8" authorId="0" shapeId="0" xr:uid="{00000000-0006-0000-04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00000000-0006-0000-0400-000004000000}">
      <text>
        <r>
          <rPr>
            <sz val="9"/>
            <color indexed="81"/>
            <rFont val="Tahoma"/>
            <family val="2"/>
          </rPr>
          <t>Tema: Corresponde a los temas abordados en cada línea estratégica. Ejemplo: Salud y Bienestar, Educación, Inclusión, Servicios Públicos Domiciliarios, etc.</t>
        </r>
      </text>
    </comment>
    <comment ref="W9" authorId="1" shapeId="0" xr:uid="{00000000-0006-0000-04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W10" authorId="0" shapeId="0" xr:uid="{00000000-0006-0000-0400-000006000000}">
      <text>
        <r>
          <rPr>
            <sz val="9"/>
            <color indexed="81"/>
            <rFont val="Tahoma"/>
            <family val="2"/>
          </rPr>
          <t>Elaborado por: Nombre de la persona que diligencia el formato de seguimiento al plan de acción.</t>
        </r>
      </text>
    </comment>
    <comment ref="C12" authorId="0" shapeId="0" xr:uid="{00000000-0006-0000-0400-000007000000}">
      <text>
        <r>
          <rPr>
            <sz val="9"/>
            <color indexed="81"/>
            <rFont val="Tahoma"/>
            <family val="2"/>
          </rPr>
          <t>Meta Plan de Desarrollo: recoge lo expuesto en el punto 7 del formato de formulación del plan de acción.</t>
        </r>
      </text>
    </comment>
    <comment ref="D12" authorId="0" shapeId="0" xr:uid="{00000000-0006-0000-0400-00000800000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00000000-0006-0000-0400-000009000000}">
      <text>
        <r>
          <rPr>
            <sz val="9"/>
            <color indexed="81"/>
            <rFont val="Tahoma"/>
            <family val="2"/>
          </rPr>
          <t xml:space="preserve">Indicador de la Meta Plan de Desarrollo: Permite medir la cantidad y calidad de los productos o servicios previstos. </t>
        </r>
      </text>
    </comment>
    <comment ref="H12" authorId="0" shapeId="0" xr:uid="{00000000-0006-0000-0400-00000A00000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N12" authorId="0" shapeId="0" xr:uid="{00000000-0006-0000-0400-00000B000000}">
      <text>
        <r>
          <rPr>
            <sz val="9"/>
            <color indexed="81"/>
            <rFont val="Tahoma"/>
            <family val="2"/>
          </rPr>
          <t xml:space="preserve">12. Resumen de logros alcanzados en la Meta (PDD y homologación): Es la descripción cuantitativa y detallada de lo que se ha cumplido de la meta en la vigencia hasta la fecha de corte con la ejecución de los distintos proyectos (detallando por municipio o localidad). </t>
        </r>
      </text>
    </comment>
    <comment ref="O12" authorId="0" shapeId="0" xr:uid="{00000000-0006-0000-0400-00000C000000}">
      <text>
        <r>
          <rPr>
            <sz val="9"/>
            <color indexed="81"/>
            <rFont val="Tahoma"/>
            <family val="2"/>
          </rPr>
          <t xml:space="preserve">13. Nombre del programa aprobado en el PDD: Básicamente, recoge el mismo nombre registrado en la columna 1.11 del formato de formulación del plan de acción. </t>
        </r>
      </text>
    </comment>
    <comment ref="P12" authorId="2" shapeId="0" xr:uid="{00000000-0006-0000-0400-00000D000000}">
      <text>
        <r>
          <rPr>
            <sz val="8"/>
            <color indexed="81"/>
            <rFont val="Times New Roman"/>
            <family val="1"/>
          </rPr>
          <t>14. Nombre del Programa según el MCPGP:  Orientado a Resultados, corresponde al nombre del programa homologado, según el Manual de Clasificación Programática del Gasto Público.</t>
        </r>
      </text>
    </comment>
    <comment ref="Q12" authorId="0" shapeId="0" xr:uid="{00000000-0006-0000-0400-00000E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AB12" authorId="0" shapeId="0" xr:uid="{00000000-0006-0000-0400-00000F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L12" authorId="0" shapeId="0" xr:uid="{00000000-0006-0000-04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00000000-0006-0000-0400-000011000000}">
      <text>
        <r>
          <rPr>
            <sz val="9"/>
            <color indexed="81"/>
            <rFont val="Tahoma"/>
            <family val="2"/>
          </rPr>
          <t>Definición del indicador (recoge lo colocado en el punto 16 del formato del plan indicativo)</t>
        </r>
      </text>
    </comment>
    <comment ref="F13" authorId="0" shapeId="0" xr:uid="{00000000-0006-0000-0400-000012000000}">
      <text>
        <r>
          <rPr>
            <sz val="9"/>
            <color indexed="81"/>
            <rFont val="Arial Narrow"/>
            <family val="2"/>
          </rPr>
          <t xml:space="preserve">Vr. Inicial: El valor inicial del indicador debe manejarse en forma acumulada para las metas de incremento o reducción, a excepción de las metas de mantenimiento donde su valor es 0. (Ver punto 9 de la forma DEG-020). </t>
        </r>
      </text>
    </comment>
    <comment ref="G13" authorId="0" shapeId="0" xr:uid="{00000000-0006-0000-0400-000013000000}">
      <text>
        <r>
          <rPr>
            <sz val="8"/>
            <color indexed="81"/>
            <rFont val="Arial Narrow"/>
            <family val="2"/>
          </rPr>
          <t>Vr. Final: 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I13" authorId="0" shapeId="0" xr:uid="{00000000-0006-0000-0400-000014000000}">
      <text>
        <r>
          <rPr>
            <sz val="8"/>
            <color indexed="81"/>
            <rFont val="Times New Roman"/>
            <family val="1"/>
          </rPr>
          <t>Nombre del Indicador de Producto según el Catálogo de Productos de la MGA: Corresponde al Indicador de Producto homologado según Catálogo de Productos de la MGA</t>
        </r>
      </text>
    </comment>
    <comment ref="J13" authorId="0" shapeId="0" xr:uid="{00000000-0006-0000-0400-000015000000}">
      <text>
        <r>
          <rPr>
            <sz val="8"/>
            <color indexed="81"/>
            <rFont val="Times New Roman"/>
            <family val="1"/>
          </rPr>
          <t>Unidad de medida del indicador de producto según el Catálogo de Productos de la MGA: corresponde a la  Unidad de medida del indicador de producto homologado según el Catálogo de Productos de la MGA</t>
        </r>
      </text>
    </comment>
    <comment ref="K13" authorId="0" shapeId="0" xr:uid="{00000000-0006-0000-0400-000016000000}">
      <text>
        <r>
          <rPr>
            <sz val="9"/>
            <color indexed="81"/>
            <rFont val="Tahoma"/>
            <family val="2"/>
          </rPr>
          <t xml:space="preserve">Vr. Inicial: es el valor del indicador de producto homologado al comenzar la vigencia. </t>
        </r>
      </text>
    </comment>
    <comment ref="L13" authorId="0" shapeId="0" xr:uid="{00000000-0006-0000-0400-000017000000}">
      <text>
        <r>
          <rPr>
            <sz val="9"/>
            <color indexed="81"/>
            <rFont val="Tahoma"/>
            <family val="2"/>
          </rPr>
          <t>Vr. Final: Es el valor del indicador de producto homologado a la fecha de corte</t>
        </r>
      </text>
    </comment>
    <comment ref="M13" authorId="2" shapeId="0" xr:uid="{00000000-0006-0000-0400-000018000000}">
      <text>
        <r>
          <rPr>
            <sz val="9"/>
            <color indexed="81"/>
            <rFont val="Times New Roman"/>
            <family val="1"/>
          </rPr>
          <t xml:space="preserve">Av. Físico del indicador: Es el avance físico que hasta la fecha de corte presenta el indicador de producto homologado. Dependiendo del tipo de acumulación del indicador, se calculará el avance, que en términos generales consiste en dividir lo ejecutado entre lo programado. </t>
        </r>
        <r>
          <rPr>
            <sz val="9"/>
            <color indexed="81"/>
            <rFont val="Tahoma"/>
            <family val="2"/>
          </rPr>
          <t xml:space="preserve">
</t>
        </r>
      </text>
    </comment>
    <comment ref="Q13" authorId="0" shapeId="0" xr:uid="{00000000-0006-0000-0400-000019000000}">
      <text>
        <r>
          <rPr>
            <sz val="9"/>
            <color indexed="81"/>
            <rFont val="Tahoma"/>
            <family val="2"/>
          </rPr>
          <t xml:space="preserve">Recursos propios de ingresos corrientes de libre destinación </t>
        </r>
      </text>
    </comment>
    <comment ref="R13" authorId="0" shapeId="0" xr:uid="{00000000-0006-0000-0400-00001A000000}">
      <text>
        <r>
          <rPr>
            <sz val="9"/>
            <color indexed="81"/>
            <rFont val="Tahoma"/>
            <family val="2"/>
          </rPr>
          <t xml:space="preserve">Recursos propios de destinación específica </t>
        </r>
      </text>
    </comment>
    <comment ref="S13" authorId="0" shapeId="0" xr:uid="{00000000-0006-0000-0400-00001B000000}">
      <text>
        <r>
          <rPr>
            <sz val="9"/>
            <color indexed="81"/>
            <rFont val="Tahoma"/>
            <family val="2"/>
          </rPr>
          <t xml:space="preserve">Sistema General de Participaciones </t>
        </r>
      </text>
    </comment>
    <comment ref="T13" authorId="0" shapeId="0" xr:uid="{00000000-0006-0000-0400-00001C000000}">
      <text>
        <r>
          <rPr>
            <sz val="9"/>
            <color indexed="81"/>
            <rFont val="Tahoma"/>
            <family val="2"/>
          </rPr>
          <t xml:space="preserve">Sistema General de Regalías </t>
        </r>
      </text>
    </comment>
    <comment ref="U13" authorId="0" shapeId="0" xr:uid="{00000000-0006-0000-0400-00001D000000}">
      <text>
        <r>
          <rPr>
            <sz val="9"/>
            <color indexed="81"/>
            <rFont val="Tahoma"/>
            <family val="2"/>
          </rPr>
          <t>Recursos  de cofinanciación</t>
        </r>
      </text>
    </comment>
    <comment ref="V13" authorId="0" shapeId="0" xr:uid="{00000000-0006-0000-0400-00001E000000}">
      <text>
        <r>
          <rPr>
            <sz val="9"/>
            <color indexed="81"/>
            <rFont val="Tahoma"/>
            <family val="2"/>
          </rPr>
          <t>Recursos del Crédito</t>
        </r>
      </text>
    </comment>
    <comment ref="W13" authorId="0" shapeId="0" xr:uid="{00000000-0006-0000-0400-00001F000000}">
      <text>
        <r>
          <rPr>
            <sz val="9"/>
            <color indexed="81"/>
            <rFont val="Tahoma"/>
            <family val="2"/>
          </rPr>
          <t xml:space="preserve">Recursos provenientes de otras fuentes incorporados en el presupuesto </t>
        </r>
      </text>
    </comment>
    <comment ref="X13" authorId="0" shapeId="0" xr:uid="{00000000-0006-0000-0400-000020000000}">
      <text>
        <r>
          <rPr>
            <sz val="9"/>
            <color indexed="81"/>
            <rFont val="Tahoma"/>
            <family val="2"/>
          </rPr>
          <t xml:space="preserve">Suma de la inversión </t>
        </r>
      </text>
    </comment>
    <comment ref="Y13" authorId="0" shapeId="0" xr:uid="{00000000-0006-0000-0400-000021000000}">
      <text>
        <r>
          <rPr>
            <sz val="9"/>
            <color indexed="81"/>
            <rFont val="Tahoma"/>
            <family val="2"/>
          </rPr>
          <t>Recursos gestionados no incorporados en el presupuesto (GESTIONADOS, indicando Valor y Fuente)</t>
        </r>
      </text>
    </comment>
    <comment ref="AA13" authorId="0" shapeId="0" xr:uid="{00000000-0006-0000-0400-000022000000}">
      <text>
        <r>
          <rPr>
            <sz val="9"/>
            <color indexed="81"/>
            <rFont val="Tahoma"/>
            <family val="2"/>
          </rPr>
          <t xml:space="preserve">Recursos provenientes de las entidades descentralizadas </t>
        </r>
      </text>
    </comment>
    <comment ref="AB13" authorId="0" shapeId="0" xr:uid="{00000000-0006-0000-0400-000023000000}">
      <text>
        <r>
          <rPr>
            <sz val="9"/>
            <color indexed="81"/>
            <rFont val="Tahoma"/>
            <family val="2"/>
          </rPr>
          <t>Código BPIN: Corresponde al código con que se encuentra registrado el proyecto en el Banco de Programas y Proyectos Departamental.</t>
        </r>
      </text>
    </comment>
    <comment ref="AC13" authorId="0" shapeId="0" xr:uid="{00000000-0006-0000-0400-000024000000}">
      <text>
        <r>
          <rPr>
            <sz val="9"/>
            <color indexed="81"/>
            <rFont val="Tahoma"/>
            <family val="2"/>
          </rPr>
          <t>Nombre del proyecto(s) y/o acción(es): Unidad operacional a través de la cual se materializan las metas de producto del Plan de Desarrollo.</t>
        </r>
      </text>
    </comment>
    <comment ref="AD13" authorId="0" shapeId="0" xr:uid="{00000000-0006-0000-0400-000025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AE13" authorId="0" shapeId="0" xr:uid="{00000000-0006-0000-0400-000026000000}">
      <text>
        <r>
          <rPr>
            <sz val="9"/>
            <color indexed="81"/>
            <rFont val="Tahoma"/>
            <family val="2"/>
          </rPr>
          <t xml:space="preserve">Valor Proyecto(s)/Acción(es): Corresponde al valor asignado al proyecto o ejecución de una acción. </t>
        </r>
      </text>
    </comment>
    <comment ref="AF13" authorId="0" shapeId="0" xr:uid="{00000000-0006-0000-0400-000027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G13" authorId="0" shapeId="0" xr:uid="{00000000-0006-0000-0400-000028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H13" authorId="0" shapeId="0" xr:uid="{00000000-0006-0000-0400-000029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I13" authorId="0" shapeId="0" xr:uid="{00000000-0006-0000-0400-00002A000000}">
      <text>
        <r>
          <rPr>
            <sz val="9"/>
            <color indexed="81"/>
            <rFont val="Tahoma"/>
            <family val="2"/>
          </rPr>
          <t xml:space="preserve">Registro Pres./Año: corresponde a(l)(los) registro(s) que se ha(n) generado para ejecutar los contratos a través de los cuales se ejecutan los proyectos.  </t>
        </r>
      </text>
    </comment>
    <comment ref="AJ13" authorId="0" shapeId="0" xr:uid="{00000000-0006-0000-0400-00002B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K13" authorId="0" shapeId="0" xr:uid="{00000000-0006-0000-0400-00002C000000}">
      <text>
        <r>
          <rPr>
            <sz val="9"/>
            <color indexed="81"/>
            <rFont val="Tahoma"/>
            <family val="2"/>
          </rPr>
          <t xml:space="preserve">Av. Financiero Proyecto(s)/Acción(es)(%): Es el  valor de lo que hasta la fecha de corte se ha ejecutado respecto del costo total presupuestado en el proyecto. </t>
        </r>
      </text>
    </comment>
    <comment ref="AL20" authorId="3" shapeId="0" xr:uid="{00000000-0006-0000-0400-00002D000000}">
      <text>
        <r>
          <rPr>
            <b/>
            <sz val="9"/>
            <color indexed="81"/>
            <rFont val="Tahoma"/>
            <family val="2"/>
          </rPr>
          <t>Laura Villafañe Morantes:</t>
        </r>
        <r>
          <rPr>
            <sz val="9"/>
            <color indexed="81"/>
            <rFont val="Tahoma"/>
            <family val="2"/>
          </rPr>
          <t xml:space="preserve">
Ya se gestionó el presupuesto para la segunda adecuación y es lo correspondiente a la adición? Si es así actualizar las observaciones.</t>
        </r>
      </text>
    </comment>
    <comment ref="AE24" authorId="3" shapeId="0" xr:uid="{00000000-0006-0000-0400-00002E000000}">
      <text>
        <r>
          <rPr>
            <b/>
            <sz val="9"/>
            <color indexed="81"/>
            <rFont val="Tahoma"/>
            <family val="2"/>
          </rPr>
          <t>Laura Villafañe Morantes:</t>
        </r>
        <r>
          <rPr>
            <sz val="9"/>
            <color indexed="81"/>
            <rFont val="Tahoma"/>
            <family val="2"/>
          </rPr>
          <t xml:space="preserve">
Por qué el valor del proyecto es menor?</t>
        </r>
      </text>
    </comment>
    <comment ref="AL34" authorId="3" shapeId="0" xr:uid="{00000000-0006-0000-0400-00002F000000}">
      <text>
        <r>
          <rPr>
            <b/>
            <sz val="9"/>
            <color indexed="81"/>
            <rFont val="Tahoma"/>
            <family val="2"/>
          </rPr>
          <t>Laura Villafañe Morantes:</t>
        </r>
        <r>
          <rPr>
            <sz val="9"/>
            <color indexed="81"/>
            <rFont val="Tahoma"/>
            <family val="2"/>
          </rPr>
          <t xml:space="preserve">
Tercer semestre? Corregir. % de ejecución es 75% como el período anterior?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author>
    <author>Usuario de Windows</author>
  </authors>
  <commentList>
    <comment ref="F8" authorId="0" shapeId="0" xr:uid="{00000000-0006-0000-0600-000001000000}">
      <text>
        <r>
          <rPr>
            <sz val="9"/>
            <color indexed="81"/>
            <rFont val="Tahoma"/>
            <family val="2"/>
          </rPr>
          <t>Dependencia: Nombre de la dependencia o entidad que presenta el plan de acción.</t>
        </r>
      </text>
    </comment>
    <comment ref="R8" authorId="1" shapeId="0" xr:uid="{00000000-0006-0000-0600-000002000000}">
      <text>
        <r>
          <rPr>
            <sz val="9"/>
            <color indexed="81"/>
            <rFont val="Tahoma"/>
            <family val="2"/>
          </rPr>
          <t>Línea Estratégica: Nombre de los componentes, retos, desafíos o áreas estratégicas del Plan de Desarrollo que condensan los principales objetivos.</t>
        </r>
      </text>
    </comment>
    <comment ref="AC8" authorId="0" shapeId="0" xr:uid="{00000000-0006-0000-0600-00000300000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shapeId="0" xr:uid="{00000000-0006-0000-0600-000004000000}">
      <text>
        <r>
          <rPr>
            <sz val="9"/>
            <color indexed="81"/>
            <rFont val="Tahoma"/>
            <family val="2"/>
          </rPr>
          <t>Tema: Corresponde a los temas abordados en cada línea estratégica. Ejemplo: Salud y Bienestar, Educación, Inclusión, Servicios Públicos Domiciliarios, etc.</t>
        </r>
      </text>
    </comment>
    <comment ref="Q9" authorId="1" shapeId="0" xr:uid="{00000000-0006-0000-0600-000005000000}">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G10" authorId="0" shapeId="0" xr:uid="{00000000-0006-0000-0600-000006000000}">
      <text>
        <r>
          <rPr>
            <sz val="9"/>
            <color indexed="81"/>
            <rFont val="Tahoma"/>
            <family val="2"/>
          </rPr>
          <t>Elaborado por: Nombre de la persona que diligencia el formato de seguimiento al plan de acción.</t>
        </r>
      </text>
    </comment>
    <comment ref="Q10" authorId="1" shapeId="0" xr:uid="{00000000-0006-0000-0600-000007000000}">
      <text>
        <r>
          <rPr>
            <sz val="9"/>
            <color indexed="81"/>
            <rFont val="Tahoma"/>
            <family val="2"/>
          </rPr>
          <t>Responsable: Corresponde a la persona que está a cargo de la dependencia o entidad.</t>
        </r>
      </text>
    </comment>
    <comment ref="C12" authorId="0" shapeId="0" xr:uid="{00000000-0006-0000-0600-000008000000}">
      <text>
        <r>
          <rPr>
            <sz val="9"/>
            <color indexed="81"/>
            <rFont val="Tahoma"/>
            <family val="2"/>
          </rPr>
          <t>Meta Plan de Desarrollo: recoge lo expuesto en el punto 7 del formato de formulación del plan de acción.</t>
        </r>
      </text>
    </comment>
    <comment ref="D12" authorId="0" shapeId="0" xr:uid="{00000000-0006-0000-0600-00000900000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shapeId="0" xr:uid="{00000000-0006-0000-0600-00000A000000}">
      <text>
        <r>
          <rPr>
            <sz val="9"/>
            <color indexed="81"/>
            <rFont val="Tahoma"/>
            <family val="2"/>
          </rPr>
          <t xml:space="preserve">Indicador de la Meta Plan de Desarrollo: Permite medir la cantidad y calidad de los productos o servicios previstos. </t>
        </r>
      </text>
    </comment>
    <comment ref="H12" authorId="0" shapeId="0" xr:uid="{00000000-0006-0000-0600-00000B000000}">
      <text>
        <r>
          <rPr>
            <sz val="9"/>
            <color indexed="81"/>
            <rFont val="Tahoma"/>
            <family val="2"/>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I12" authorId="0" shapeId="0" xr:uid="{00000000-0006-0000-0600-00000C000000}">
      <text>
        <r>
          <rPr>
            <sz val="9"/>
            <color indexed="81"/>
            <rFont val="Tahoma"/>
            <family val="2"/>
          </rPr>
          <t xml:space="preserve">Resumen de logros alcanzados en la Meta PDD: Es la descripción cuantitativa y detallada de lo que se ha cumplido de la meta en la vigencia hasta la fecha de corte con la ejecución de los distintos proyectos (detallando por municipio o localidad). </t>
        </r>
      </text>
    </comment>
    <comment ref="J12" authorId="0" shapeId="0" xr:uid="{00000000-0006-0000-0600-00000D000000}">
      <text>
        <r>
          <rPr>
            <sz val="9"/>
            <color indexed="81"/>
            <rFont val="Tahoma"/>
            <family val="2"/>
          </rPr>
          <t xml:space="preserve">Programa: Básicamente, recoge el mismo nombre registrado en la columna 10 del formato de formulación del plan de acción. </t>
        </r>
      </text>
    </comment>
    <comment ref="K12" authorId="0" shapeId="0" xr:uid="{00000000-0006-0000-0600-00000E00000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W12" authorId="0" shapeId="0" xr:uid="{00000000-0006-0000-0600-00000F00000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G12" authorId="0" shapeId="0" xr:uid="{00000000-0006-0000-0600-00001000000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shapeId="0" xr:uid="{00000000-0006-0000-0600-000011000000}">
      <text>
        <r>
          <rPr>
            <sz val="9"/>
            <color indexed="81"/>
            <rFont val="Tahoma"/>
            <family val="2"/>
          </rPr>
          <t>Definición del indicador (recoge lo colocado en el punto 8 del formato del plan indicativo)</t>
        </r>
      </text>
    </comment>
    <comment ref="F13" authorId="0" shapeId="0" xr:uid="{00000000-0006-0000-0600-000012000000}">
      <text>
        <r>
          <rPr>
            <sz val="9"/>
            <color indexed="81"/>
            <rFont val="Tahoma"/>
            <family val="2"/>
          </rPr>
          <t xml:space="preserve">El valor inicial del indicador debe manejarse en forma acumulada para las metas de incremento o reducción, a excepción de las metas de mantenimiento donde su valor es 0. (Ver punto 9 de la forma DEG-020). </t>
        </r>
      </text>
    </comment>
    <comment ref="G13" authorId="0" shapeId="0" xr:uid="{00000000-0006-0000-0600-000013000000}">
      <text>
        <r>
          <rPr>
            <sz val="9"/>
            <color indexed="81"/>
            <rFont val="Tahoma"/>
            <family val="2"/>
          </rPr>
          <t>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K13" authorId="0" shapeId="0" xr:uid="{00000000-0006-0000-0600-000014000000}">
      <text>
        <r>
          <rPr>
            <sz val="9"/>
            <color indexed="81"/>
            <rFont val="Tahoma"/>
            <family val="2"/>
          </rPr>
          <t xml:space="preserve">Recursos propios de ingresos corrientes de libre destinación </t>
        </r>
      </text>
    </comment>
    <comment ref="L13" authorId="0" shapeId="0" xr:uid="{00000000-0006-0000-0600-000015000000}">
      <text>
        <r>
          <rPr>
            <sz val="9"/>
            <color indexed="81"/>
            <rFont val="Tahoma"/>
            <family val="2"/>
          </rPr>
          <t xml:space="preserve">Recursos propios de destinación específica </t>
        </r>
      </text>
    </comment>
    <comment ref="M13" authorId="0" shapeId="0" xr:uid="{00000000-0006-0000-0600-000016000000}">
      <text>
        <r>
          <rPr>
            <sz val="9"/>
            <color indexed="81"/>
            <rFont val="Tahoma"/>
            <family val="2"/>
          </rPr>
          <t xml:space="preserve">Sistema General de Participaciones </t>
        </r>
      </text>
    </comment>
    <comment ref="N13" authorId="0" shapeId="0" xr:uid="{00000000-0006-0000-0600-000017000000}">
      <text>
        <r>
          <rPr>
            <sz val="9"/>
            <color indexed="81"/>
            <rFont val="Tahoma"/>
            <family val="2"/>
          </rPr>
          <t xml:space="preserve">Sistema General de Regalías </t>
        </r>
      </text>
    </comment>
    <comment ref="O13" authorId="0" shapeId="0" xr:uid="{00000000-0006-0000-0600-000018000000}">
      <text>
        <r>
          <rPr>
            <sz val="9"/>
            <color indexed="81"/>
            <rFont val="Tahoma"/>
            <family val="2"/>
          </rPr>
          <t>Recursos  de cofinanciación</t>
        </r>
      </text>
    </comment>
    <comment ref="P13" authorId="0" shapeId="0" xr:uid="{00000000-0006-0000-0600-000019000000}">
      <text>
        <r>
          <rPr>
            <sz val="9"/>
            <color indexed="81"/>
            <rFont val="Tahoma"/>
            <family val="2"/>
          </rPr>
          <t>Recursos del Crédito</t>
        </r>
      </text>
    </comment>
    <comment ref="Q13" authorId="0" shapeId="0" xr:uid="{00000000-0006-0000-0600-00001A000000}">
      <text>
        <r>
          <rPr>
            <sz val="9"/>
            <color indexed="81"/>
            <rFont val="Tahoma"/>
            <family val="2"/>
          </rPr>
          <t xml:space="preserve">Recursos provenientes de otras fuentes incorporados en el presupuesto </t>
        </r>
      </text>
    </comment>
    <comment ref="R13" authorId="0" shapeId="0" xr:uid="{00000000-0006-0000-0600-00001B000000}">
      <text>
        <r>
          <rPr>
            <sz val="9"/>
            <color indexed="81"/>
            <rFont val="Tahoma"/>
            <family val="2"/>
          </rPr>
          <t xml:space="preserve">Suma de la inversión </t>
        </r>
      </text>
    </comment>
    <comment ref="S13" authorId="0" shapeId="0" xr:uid="{00000000-0006-0000-0600-00001C000000}">
      <text>
        <r>
          <rPr>
            <sz val="9"/>
            <color indexed="81"/>
            <rFont val="Tahoma"/>
            <family val="2"/>
          </rPr>
          <t xml:space="preserve">Funcionamiento: en caso que la meta se haya realizado mediante una acción que no demande recursos del presupuesto de inversión se debe estimar el valor de los gastos de funcionamiento en que se incurrió para llevarla a cabo. </t>
        </r>
      </text>
    </comment>
    <comment ref="T13" authorId="0" shapeId="0" xr:uid="{00000000-0006-0000-0600-00001D000000}">
      <text>
        <r>
          <rPr>
            <sz val="9"/>
            <color indexed="81"/>
            <rFont val="Tahoma"/>
            <family val="2"/>
          </rPr>
          <t>Recursos gestionados no incorporados en el presupuesto (GESTIONADOS, indicando Valor y Fuente)</t>
        </r>
      </text>
    </comment>
    <comment ref="V13" authorId="0" shapeId="0" xr:uid="{00000000-0006-0000-0600-00001E000000}">
      <text>
        <r>
          <rPr>
            <sz val="9"/>
            <color indexed="81"/>
            <rFont val="Tahoma"/>
            <family val="2"/>
          </rPr>
          <t xml:space="preserve">Recursos provenientes de las entidades descentralizadas </t>
        </r>
      </text>
    </comment>
    <comment ref="W13" authorId="0" shapeId="0" xr:uid="{00000000-0006-0000-0600-00001F000000}">
      <text>
        <r>
          <rPr>
            <sz val="9"/>
            <color indexed="81"/>
            <rFont val="Tahoma"/>
            <family val="2"/>
          </rPr>
          <t>Código BPIN: Corresponde al código con que se encuentra registrado el proyecto en el Banco de Programas y Proyectos Departamental.</t>
        </r>
      </text>
    </comment>
    <comment ref="X13" authorId="0" shapeId="0" xr:uid="{00000000-0006-0000-0600-000020000000}">
      <text>
        <r>
          <rPr>
            <sz val="9"/>
            <color indexed="81"/>
            <rFont val="Tahoma"/>
            <family val="2"/>
          </rPr>
          <t>Nombre del proyecto(s) y/o acción(es): Unidad operacional a través de la cual se materializan las metas de producto del Plan de Desarrollo.</t>
        </r>
      </text>
    </comment>
    <comment ref="Y13" authorId="0" shapeId="0" xr:uid="{00000000-0006-0000-0600-00002100000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Z13" authorId="0" shapeId="0" xr:uid="{00000000-0006-0000-0600-000022000000}">
      <text>
        <r>
          <rPr>
            <sz val="9"/>
            <color indexed="81"/>
            <rFont val="Tahoma"/>
            <family val="2"/>
          </rPr>
          <t xml:space="preserve">Valor Proyecto(s)/Acción(es): Corresponde al valor asignado al proyecto o ejecución de una acción. </t>
        </r>
      </text>
    </comment>
    <comment ref="AA13" authorId="0" shapeId="0" xr:uid="{00000000-0006-0000-0600-00002300000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B13" authorId="0" shapeId="0" xr:uid="{00000000-0006-0000-0600-00002400000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C13" authorId="0" shapeId="0" xr:uid="{00000000-0006-0000-0600-00002500000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D13" authorId="0" shapeId="0" xr:uid="{00000000-0006-0000-0600-000026000000}">
      <text>
        <r>
          <rPr>
            <sz val="9"/>
            <color indexed="81"/>
            <rFont val="Tahoma"/>
            <family val="2"/>
          </rPr>
          <t xml:space="preserve">Registro Pres./Año: corresponde a(l)(los) registro(s) que se ha(n) generado para ejecutar los contratos a través de los cuales se ejecutan los proyectos.  </t>
        </r>
      </text>
    </comment>
    <comment ref="AE13" authorId="0" shapeId="0" xr:uid="{00000000-0006-0000-0600-00002700000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F13" authorId="0" shapeId="0" xr:uid="{00000000-0006-0000-0600-00002800000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sharedStrings.xml><?xml version="1.0" encoding="utf-8"?>
<sst xmlns="http://schemas.openxmlformats.org/spreadsheetml/2006/main" count="703" uniqueCount="335">
  <si>
    <t>DEPARTAMENTO DEL ATLÁNTICO</t>
  </si>
  <si>
    <t>SGP</t>
  </si>
  <si>
    <t>RP</t>
  </si>
  <si>
    <t>SGR</t>
  </si>
  <si>
    <t>Crédito</t>
  </si>
  <si>
    <t>Fuente</t>
  </si>
  <si>
    <t xml:space="preserve">Cofinanciación </t>
  </si>
  <si>
    <t>Forma DEG-024 Parte A</t>
  </si>
  <si>
    <t xml:space="preserve">PLAN INDICATIVO </t>
  </si>
  <si>
    <t xml:space="preserve">1.1 EJE: </t>
  </si>
  <si>
    <t>1.2 FECHA DE ELABORACIÓN</t>
  </si>
  <si>
    <t xml:space="preserve">1.3 DEPENDENCIA: </t>
  </si>
  <si>
    <t>1.4 PROGRAMA</t>
  </si>
  <si>
    <t>1.5 OBJETIVO</t>
  </si>
  <si>
    <t>1.6 Meta del Plan de Desarrollo</t>
  </si>
  <si>
    <t>1,7 Tipo de Meta</t>
  </si>
  <si>
    <t xml:space="preserve">1.8 Definición del Indicador </t>
  </si>
  <si>
    <t>1.9 Línea de base mr</t>
  </si>
  <si>
    <t>1.10 Línea de base mp</t>
  </si>
  <si>
    <t>1.11 Anualización de la meta PDD (valores del indicador)</t>
  </si>
  <si>
    <t>1.12 Sector</t>
  </si>
  <si>
    <t>1.13 Código FUT</t>
  </si>
  <si>
    <t>1.14 Recursos asignados Meta PDD (Millones de pesos)</t>
  </si>
  <si>
    <t>Otros  (Incorporados al Presupuesto)</t>
  </si>
  <si>
    <t>Total Inversión</t>
  </si>
  <si>
    <t xml:space="preserve"> GESTIONADOS (no incorporados al presupuesto)</t>
  </si>
  <si>
    <t>A1</t>
  </si>
  <si>
    <t>A2</t>
  </si>
  <si>
    <t>A3</t>
  </si>
  <si>
    <t>A4</t>
  </si>
  <si>
    <t xml:space="preserve"> Vr</t>
  </si>
  <si>
    <t>Forma DEG-024 Parte B</t>
  </si>
  <si>
    <t>1.2 FECHA DE ELABORACION:</t>
  </si>
  <si>
    <t>1.5 
OBJETIVO</t>
  </si>
  <si>
    <t>1.6 
Meta del Plan de Desarrollo</t>
  </si>
  <si>
    <t>1.7 Tipo de Meta</t>
  </si>
  <si>
    <t>1.15 Población beneficiada con la meta PDD</t>
  </si>
  <si>
    <t>1. 16 Objetivos de Desarrollo Sostenible (ODS)</t>
  </si>
  <si>
    <t xml:space="preserve"> 1era Infancia</t>
  </si>
  <si>
    <t xml:space="preserve"> Infancia</t>
  </si>
  <si>
    <t xml:space="preserve"> Adolescencia</t>
  </si>
  <si>
    <t xml:space="preserve"> Juventud</t>
  </si>
  <si>
    <t xml:space="preserve"> Adulto</t>
  </si>
  <si>
    <t>Adulto mayor</t>
  </si>
  <si>
    <t>Mujer</t>
  </si>
  <si>
    <t xml:space="preserve"> Víctimas del conflicto armado</t>
  </si>
  <si>
    <t xml:space="preserve"> PcD</t>
  </si>
  <si>
    <t>LGTBI</t>
  </si>
  <si>
    <t>Pueblos indigenas</t>
  </si>
  <si>
    <t xml:space="preserve"> Comunidades Negras, Afrocolombianas, Palenqueras y Raizales</t>
  </si>
  <si>
    <t>ROM</t>
  </si>
  <si>
    <t xml:space="preserve"> Pobreza Extrema (Red Unido)</t>
  </si>
  <si>
    <t>Familia</t>
  </si>
  <si>
    <t>Toda la Población</t>
  </si>
  <si>
    <t>Otros</t>
  </si>
  <si>
    <t>1.16-1  Fin de la Pobreza</t>
  </si>
  <si>
    <t>1.16-2 Hambre cero</t>
  </si>
  <si>
    <t>1.16-3  Salud y bienestar</t>
  </si>
  <si>
    <t>1.16-4  Educación de calidad</t>
  </si>
  <si>
    <t>1.16-5 Igualdad de género</t>
  </si>
  <si>
    <t>1.16-7 Energía asequible y no contaminante</t>
  </si>
  <si>
    <t>1.16-9 Industria, innovación e Infraestructuras</t>
  </si>
  <si>
    <t>1.16-10 Reducción de las desigualdades</t>
  </si>
  <si>
    <t>‘1.16-13 Combatir el cambio climático</t>
  </si>
  <si>
    <t xml:space="preserve"> ‘1.16-14 Océanos, mares y recursos marinos</t>
  </si>
  <si>
    <t>‘1.16-17 Alianzas para lograr los objetivos</t>
  </si>
  <si>
    <t>1.16-8 Trabajo decente y
 crecimiento Economía</t>
  </si>
  <si>
    <t>‘1.16-12 Producción y consumo
 responsable</t>
  </si>
  <si>
    <t>‘1.16-11 Ciudades y
 comunidades sostenibles</t>
  </si>
  <si>
    <t>1.16-6 Agua limpia y
 saneamiento</t>
  </si>
  <si>
    <t>‘1.16-15 Medio ambiente, vida
de ecosistema terrestre</t>
  </si>
  <si>
    <t>‘1.16-16 Paz,  justicia e instituciones sólidas</t>
  </si>
  <si>
    <t>Secretaria de Planeacion</t>
  </si>
  <si>
    <t>VERSION</t>
  </si>
  <si>
    <t>002</t>
  </si>
  <si>
    <t>FECHA DE APROBACION</t>
  </si>
  <si>
    <t>,</t>
  </si>
  <si>
    <t xml:space="preserve">FORMATO DE ANUALIZACION DE METAS DEL PLAN DE DESARROLLO </t>
  </si>
  <si>
    <t>RPCLD</t>
  </si>
  <si>
    <t>RPDE</t>
  </si>
  <si>
    <t>Otras fuentes  (Incorporadas al Presupuesto)</t>
  </si>
  <si>
    <t>1.3 TEMA:</t>
  </si>
  <si>
    <t>VIGENCIA:</t>
  </si>
  <si>
    <t>1.6 RESPONSABLE:</t>
  </si>
  <si>
    <t>1.9 Indicador de la Meta PDD</t>
  </si>
  <si>
    <t>Definición</t>
  </si>
  <si>
    <t>Vr. 
Inicial</t>
  </si>
  <si>
    <t>Vr. 
Final</t>
  </si>
  <si>
    <t>Entes 
descentralizados</t>
  </si>
  <si>
    <t>SEGUIMIENTO DEL PLAN DE ACCIÓN DESDE LAS ACTIVIDADES Y PROYECTOS ENMARCADOS EN EL PLAN DE DESARROLLO</t>
  </si>
  <si>
    <t>1.1 DEPENDENCIA:</t>
  </si>
  <si>
    <r>
      <t xml:space="preserve">1.2 LÍNEA ESTRATÉGICA: </t>
    </r>
    <r>
      <rPr>
        <sz val="10"/>
        <rFont val="Arial"/>
        <family val="2"/>
      </rPr>
      <t xml:space="preserve"> </t>
    </r>
  </si>
  <si>
    <t>1.4 FECHA DE CORTE:</t>
  </si>
  <si>
    <t>1.7 Meta Plan de Desarrollo</t>
  </si>
  <si>
    <t>1.8 Tipo de Meta</t>
  </si>
  <si>
    <t xml:space="preserve">1.10 Av. Físico Meta PDD </t>
  </si>
  <si>
    <t>1.11 Información por homologación según el Catálogo de Productos de la MGA</t>
  </si>
  <si>
    <t xml:space="preserve">Av. Físico del indicador </t>
  </si>
  <si>
    <t>Código BPIN</t>
  </si>
  <si>
    <t>Nombre Proyecto(s) y/o Acción(es)</t>
  </si>
  <si>
    <t>Meta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</si>
  <si>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</si>
  <si>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</si>
  <si>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</si>
  <si>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</si>
  <si>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</si>
  <si>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</si>
  <si>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</si>
  <si>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MP1.1</t>
  </si>
  <si>
    <t>MP1.2</t>
  </si>
  <si>
    <t xml:space="preserve">1.15 Total recursos comprometidos Meta PDD </t>
  </si>
  <si>
    <t>1.16 Proyecto(s) y/o acción(es)</t>
  </si>
  <si>
    <t>1.17 Observaciones</t>
  </si>
  <si>
    <t>1.12
Resumen de logros alcanzados en la Meta (PDD y homologación)</t>
  </si>
  <si>
    <t>1.13 Nombre del programa aprobado en el PDD</t>
  </si>
  <si>
    <t>1.14 Nombre del Programa según el MCPGP</t>
  </si>
  <si>
    <t>Secretaría de Planeación</t>
  </si>
  <si>
    <t>VERSIÓN</t>
  </si>
  <si>
    <t>FECHA DE APROBACIÓN</t>
  </si>
  <si>
    <t xml:space="preserve"> Unidad de medida del indicador de producto según el Catálogo de Productos de la MGA</t>
  </si>
  <si>
    <t xml:space="preserve"> Nombre del Indicador de Producto según el Catálogo de Productos de la MGA</t>
  </si>
  <si>
    <t>a</t>
  </si>
  <si>
    <t>b</t>
  </si>
  <si>
    <t>c</t>
  </si>
  <si>
    <t>d</t>
  </si>
  <si>
    <t>e</t>
  </si>
  <si>
    <t>MR1</t>
  </si>
  <si>
    <t>$</t>
  </si>
  <si>
    <t>xx</t>
  </si>
  <si>
    <t>$proy1</t>
  </si>
  <si>
    <t>$proy2</t>
  </si>
  <si>
    <t>$proy3</t>
  </si>
  <si>
    <t>$proy4</t>
  </si>
  <si>
    <t>$proy5</t>
  </si>
  <si>
    <t>%</t>
  </si>
  <si>
    <t>Programa 1</t>
  </si>
  <si>
    <t>proy1</t>
  </si>
  <si>
    <t>proy2</t>
  </si>
  <si>
    <t>proy3</t>
  </si>
  <si>
    <t>proy4</t>
  </si>
  <si>
    <t>proy5</t>
  </si>
  <si>
    <t>proy6</t>
  </si>
  <si>
    <t>1.5 ELABORADO POR:</t>
  </si>
  <si>
    <t>x</t>
  </si>
  <si>
    <t>xxx</t>
  </si>
  <si>
    <t>xx/20</t>
  </si>
  <si>
    <t>$proy6</t>
  </si>
  <si>
    <t>=a+b+c+d+e+g</t>
  </si>
  <si>
    <t>= +Q21+Q22+Q23</t>
  </si>
  <si>
    <t>= +S21+S22+S23</t>
  </si>
  <si>
    <t>= +U21+U22+U23</t>
  </si>
  <si>
    <t>=a+b+c</t>
  </si>
  <si>
    <t>= +V21+V22+V23</t>
  </si>
  <si>
    <t>=d+e+g</t>
  </si>
  <si>
    <t>g</t>
  </si>
  <si>
    <t>003</t>
  </si>
  <si>
    <t>1.3 ELABORADO POR:</t>
  </si>
  <si>
    <t>1.11
Resumen de logros alcanzados en la Meta PDD</t>
  </si>
  <si>
    <t>1.12 Programa</t>
  </si>
  <si>
    <t xml:space="preserve">1.13 Total recursos comprometidos Meta PDD </t>
  </si>
  <si>
    <t>1.14 Proyecto(s) y/o acción(es)</t>
  </si>
  <si>
    <t>1.15 Observaciones</t>
  </si>
  <si>
    <t>Funcionamiento</t>
  </si>
  <si>
    <t>´=K20+K24</t>
  </si>
  <si>
    <t>´=L20+L24</t>
  </si>
  <si>
    <t>´=M20+M24</t>
  </si>
  <si>
    <t>´=N20+N24</t>
  </si>
  <si>
    <t>´=O20+O24</t>
  </si>
  <si>
    <t>´=P20+P24</t>
  </si>
  <si>
    <t>´=Q20+Q24</t>
  </si>
  <si>
    <t>= k19+l19+m19+n19+O19+P19+Q19</t>
  </si>
  <si>
    <t>´=S20+S24</t>
  </si>
  <si>
    <t>´=T20+T24</t>
  </si>
  <si>
    <t>´=J20+J24</t>
  </si>
  <si>
    <t>= +K21+K22+K23</t>
  </si>
  <si>
    <t>= +L21+L22+L23</t>
  </si>
  <si>
    <t>= +M21+M22+M23</t>
  </si>
  <si>
    <t>= +N21+N22+N23</t>
  </si>
  <si>
    <t>= +O21+O22+O23</t>
  </si>
  <si>
    <t>= +P21+P22+P23</t>
  </si>
  <si>
    <t>= k20+l20+m20+n20+O20+P20+Q20</t>
  </si>
  <si>
    <t>= k21+l21+m21+n21+O21+P21+Q21</t>
  </si>
  <si>
    <t>= k22+l22+m22+n22+O22+P22+Q22</t>
  </si>
  <si>
    <t>= k23+l23+m23+n23+O23+P23+Q23</t>
  </si>
  <si>
    <t>= +K25+K26+K27</t>
  </si>
  <si>
    <t>= +L25+L26+L27</t>
  </si>
  <si>
    <t>= +M25+M26+M27</t>
  </si>
  <si>
    <t>= +N25+N26+N27</t>
  </si>
  <si>
    <t>= +O25+O26+O27</t>
  </si>
  <si>
    <t>= +P25+P26+P27</t>
  </si>
  <si>
    <t>= +Q25+Q26+Q27</t>
  </si>
  <si>
    <t>= k24+l24+m24+n24+O24+P24+Q24</t>
  </si>
  <si>
    <t>= +S25+S26+S27</t>
  </si>
  <si>
    <t>= +T25+T26+T27</t>
  </si>
  <si>
    <t>= +V25+V26+V27</t>
  </si>
  <si>
    <t>= k25+l25+m25+n25+O25+P25+Q25</t>
  </si>
  <si>
    <t>= k26+l26+m26+n26+O26+P26+Q26</t>
  </si>
  <si>
    <t>= k27+l27+m27+n27+O27+P27+Q27</t>
  </si>
  <si>
    <t>004</t>
  </si>
  <si>
    <t>INSTITUTO DE TRÁNSITO DEL ATLÁNTICO</t>
  </si>
  <si>
    <t>PUERTAS ABIERTAS</t>
  </si>
  <si>
    <t>SUSANA CADAVID BARROSPAEZ</t>
  </si>
  <si>
    <t>Tramites realizados en el Instituto de Transito del Atlántico</t>
  </si>
  <si>
    <t xml:space="preserve">Desarrollar e Implementar un programa integral de gestión comercial  </t>
  </si>
  <si>
    <t xml:space="preserve">Sistemas de gestión comercial del Instituto de Transito del Atlántico implementado  </t>
  </si>
  <si>
    <t xml:space="preserve">Fortalecimiento de la gestión y dirección del Sector Transporte </t>
  </si>
  <si>
    <t>Servicios de información implementados</t>
  </si>
  <si>
    <t>Número</t>
  </si>
  <si>
    <t>Fortalecimiento a la gestion y direccion de la administracion publica territorial</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</si>
  <si>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</si>
  <si>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</si>
  <si>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</si>
  <si>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</si>
  <si>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Fortalecimiento institucional para la captacion de clientes</t>
  </si>
  <si>
    <t xml:space="preserve">1- Realizar la necesidad del servicio
2-Elaborar los estudios previos
3- Selección y contratacion </t>
  </si>
  <si>
    <t>Adecuaciones a sedes del Instituto de Transito del Atlántico realizadas</t>
  </si>
  <si>
    <t xml:space="preserve">Sedes adecuadas </t>
  </si>
  <si>
    <t>1- Realizar la necesidad del servicio
2-Elaborar los estudios previos
3- Contratar empresa para la ejecucion de las adecuaciones a las sedes del instituto.</t>
  </si>
  <si>
    <t>Implementación y mantenimiento del sistema de información (contravencional y tramites)  del Instituto de Transito del Atlántico</t>
  </si>
  <si>
    <t>MP1.3</t>
  </si>
  <si>
    <t>Sistema de información (contravencional y tramites)  del Instituto de Transito del Atlántico operando</t>
  </si>
  <si>
    <t>Implementación y mantenimiento de la plataforma de gestión documental del Instituto de Transito del Atlántico</t>
  </si>
  <si>
    <t>MP1.4</t>
  </si>
  <si>
    <t>Sistema de gestión documental operando</t>
  </si>
  <si>
    <t>Adquirir una plataforma de gestion documental que permita consolidar la informacion que genera el instituto</t>
  </si>
  <si>
    <t>1- Brindar soporte en la operación del Software
2 Realizar seguimiento al Software</t>
  </si>
  <si>
    <t>Mantener la vinculación de 62 Promotores viales para promover la educación, cultura y seguridad vial en los municipios de jurisdicción del Instituto de Transito del Atlántico</t>
  </si>
  <si>
    <t>MP1.5</t>
  </si>
  <si>
    <t>Promotores de seguridad vial viculados</t>
  </si>
  <si>
    <t xml:space="preserve">Capacitaciones realizadas </t>
  </si>
  <si>
    <t xml:space="preserve">Fortalecimiento
institucional de la
entidad departamental </t>
  </si>
  <si>
    <t>Seguridad de transporte</t>
  </si>
  <si>
    <t>Promotores viales</t>
  </si>
  <si>
    <t>Vincular 62 promotores viales para apoyar los las campañas de educacion y cultura vial</t>
  </si>
  <si>
    <t>Capacitar a 1000 motociclistas en normas de transito</t>
  </si>
  <si>
    <t>1- Identificar la población objetivo
2- Contratar la capacitación.
3-Capacitar a 1000 motociclistas.</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</si>
  <si>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</si>
  <si>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</si>
  <si>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</si>
  <si>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Mantener la vinculación de 34 Agentes de Transito asignados a operativos de control en los municipios de jurisdicción del Instituto de Transito del Atlántico</t>
  </si>
  <si>
    <t>MP1.6</t>
  </si>
  <si>
    <t>Agentes de Transito vinculados</t>
  </si>
  <si>
    <t xml:space="preserve">Organismos de tránsito dotados con implementos para el control del tránsito </t>
  </si>
  <si>
    <t>Control Operativo</t>
  </si>
  <si>
    <t>Realizar 1000 operativos en los 17 municipios de nuestra jurisdicción</t>
  </si>
  <si>
    <t>Mantener e implementar  sistemas de apoyo tecnológico</t>
  </si>
  <si>
    <t>MP1.7</t>
  </si>
  <si>
    <t>Sistemas de apoyo tecnológico y costas operando</t>
  </si>
  <si>
    <t xml:space="preserve">Sistema de información geográfica actualizado con información para la gestión de riesgos </t>
  </si>
  <si>
    <t>Sistema de Información Geográfico</t>
  </si>
  <si>
    <t>Sistema de Foto detección</t>
  </si>
  <si>
    <t>Adelantar la gestión para mantener en funcionamiento en un 100% el sistema de foto detección</t>
  </si>
  <si>
    <t>1- Adelantar las gestiones necesarias con la concesión para garantizar la gestión del sistema de fotodetección</t>
  </si>
  <si>
    <t>Incrementar en un 0,6%  los tramites realizados en el Instituto de Transito del Atlántico (RNA,RNC, RNMA, RNRS y otros)</t>
  </si>
  <si>
    <t>Realizar 2 adecuaciones a sedes del Instituto de Transito del Atlántico</t>
  </si>
  <si>
    <t xml:space="preserve">Realizar dos acciones de mejora relacionada con la infraestructura de las sedes operativa y administrativa del Instituto. </t>
  </si>
  <si>
    <t xml:space="preserve">Servicios de información implementados </t>
  </si>
  <si>
    <t xml:space="preserve">Sistema de gestión documental implementado </t>
  </si>
  <si>
    <t>Atlantico gana 1000</t>
  </si>
  <si>
    <t>1. Identificar los municipios objetivo.
2. Contratar un operador para la ejecución de las campañas.
3. Ejecutar las Campañas de seguridad  vial</t>
  </si>
  <si>
    <t xml:space="preserve">Kits de Seguridad Vial </t>
  </si>
  <si>
    <t xml:space="preserve">Dotar al Instituto de 10 kits de seguridad vial </t>
  </si>
  <si>
    <t xml:space="preserve">Consolidar en un 100% las fuentes de informacion para actualizar el   Sistema de Información geográfico </t>
  </si>
  <si>
    <t>1.Identificar las fuentes de informacion 
Consolidar las fuentes de informacion en el Sistema de Informacion Geografico
3. Realizar analisis de la informacion
4. Generar ordenes de trabajo de Auditorias de seguridad vial</t>
  </si>
  <si>
    <t>-</t>
  </si>
  <si>
    <t>2022.TRA.01.00063</t>
  </si>
  <si>
    <t>2022.TRA.01.00101</t>
  </si>
  <si>
    <t>2022.TRA.01.00103
2022.TRA.01.002159
2022.TRA.01.000079</t>
  </si>
  <si>
    <t>2022.TRA.01.002169
2022.TRA.01.000172
2022.TRA.01.000117</t>
  </si>
  <si>
    <t>2022.TRA.01.000074</t>
  </si>
  <si>
    <t>2022.TRA.01.000005</t>
  </si>
  <si>
    <t xml:space="preserve">Se encuentra en operación las camaras de deteccion electronica instaladas en la jurisdiccion del instituto de transito del atlantico </t>
  </si>
  <si>
    <t xml:space="preserve">Se han atendido las diferentes solicitudes que han sido producto de los comites locales de seguridad vial de los diferentes municipios, a través la contratacion de una empresa que suministra los diferentes elementos de señalización y demarcación vial. </t>
  </si>
  <si>
    <t>Numero</t>
  </si>
  <si>
    <t>2022.TRA.01.000071
2022.TRA.01.000061
2022.TRA.01.000061
2022.TRA.01.000222</t>
  </si>
  <si>
    <t>2022.TRA.01.000120
2022.TRA.01.000284
2022.TRA.01.000284
2022.TRA.01.000433</t>
  </si>
  <si>
    <t>ALIX PATRICIA ARRIETA ACOSTA</t>
  </si>
  <si>
    <t>2022.TRA.01.000129
2022.TRA.01.000187
2022.TRA.01.000578                       ADICION 2022.TRA.01000952</t>
  </si>
  <si>
    <t>FUNTAB2022.TRA.01.000042
TASET 2022.TRA.01.00102
SINDOND 2022.TRA.01.000081                      ADICIÓN 2022.TRA.01000993</t>
  </si>
  <si>
    <t>Se realizó adición al convenio.</t>
  </si>
  <si>
    <t>Se dio continuidad a la campaña Por el Atlántico me mueve.  Esta campaña está orientada al incremento de matrículas con el Tránsito del Atlántico, anunciando los beneficios de confiar la identidad de sus vehículos en nosotros. 
Además se tiene implementada la campaña maneja bien tu tiempo, diseñada para la captación de clientes que renueven o adquieran licencias de conducción.</t>
  </si>
  <si>
    <t>Adecuación locativa</t>
  </si>
  <si>
    <t xml:space="preserve">En la vigencia anterior se adquirió el software (quipux) que soporta la información contravencional y de trámites, sin embargo se realizó la contratación para  apoyo, implementación y  mantenimiento del software en las sedes del instituto. </t>
  </si>
  <si>
    <t>Adelantar la gestión para mantener en operación el Software Quipux y las costas procesales por comparendos físicos y derechos de tránsito.</t>
  </si>
  <si>
    <t xml:space="preserve">Adquisición de la plataforma de Gestión Documental </t>
  </si>
  <si>
    <t>1- Adquisición de Combustibles.
2. Alquiler de gruas y parqueadero.
3. Adquisición  de un vehículo necromovil.
4. Alquiler de vehículos para el desarrollo del control operativo.
5. Adquisición de uniformes institucionales.
6. Adquisición de SOAT para vehículos institucionales.
7. Mantenimiento de vehiculos.
8. Diseño de programación de los controles operativos.</t>
  </si>
  <si>
    <t xml:space="preserve">Los sistemas de apoyo tecnológicos se encuentran operando en óptimas condiciones y cumpliendo con las funciones para las cuales fueron adquiridos. </t>
  </si>
  <si>
    <t xml:space="preserve">Se firmó un convenio con la agencia nacional de seguridad vial con el objetivo de hacer parte de la Red de observatorio territoriales. Se realizó la vinculación de 5 colaboradores que brindan apoyo en la consolidación de información. </t>
  </si>
  <si>
    <t>INSTITUCIONALIDAD</t>
  </si>
  <si>
    <t>Se realizó adición al contrato de la vigencia anterior que permite dar continuidad al objeto contractual.</t>
  </si>
  <si>
    <t>Apoyo tecnológico del software de trámites y costas.</t>
  </si>
  <si>
    <t>1- Adelantar la gestión para la operación del Software Quipux.
2- Efectuar los pagos teniendo en cuenta el número de trámites.</t>
  </si>
  <si>
    <t>Se está ejecutando el contrato 114-2022  con adicion N°1 que brinda asistencia en la digitalización de toda la documentación del parque automotor.
Se suscribió el contrato CD 001 2022 con el objeto: ARRIENDO DE UN BIEN INMUEBLE (BODEGA) DE MINIMO 500 MTS CUADRADOS PARA EL ALMACENAMIENTO Y CUSTODIA DEL ARCHIVO CENTRAL DEL INSTITUTO DE TRÁNSITO DEL ATLÁNTICO, con el fin de garantizar la custodia del archivo de hojas d evida del parque automotor, se han digitalizado po solicitud,  4,500 folios de 150 expedientes vehiculares aproximadamente. 
Se convocó la invitación de minima cuantia No 012-2022 qe tiene por objeto  “MUDANZA DEL ARCHIVO GENERAL DE LA ENTIDAD, CONSTANTE EN EL CARGUE, DESCARGUE Y TRANSPORTE DE ESTANTERÍAS METÁLICAS Y DE CAJAS CON DOCUMENTOS ASÍ COMO AQUELLAS ACTIVIDADES INHERENTES Y ACCESORIAS AL OBJETO CONTRACTUAL”. para el traslado del archivo central desde la el inmueble arrendado hasta las instalaciones de la sede parque didcadtico de propiedad del la entidad.
 En acciones complementarias se han adquiridos 6 equipos de escaner y 8 computadores que permitirán la digitalización de los historiales mes a mes, ya el archivo se encuentra en el parque didactico.</t>
  </si>
  <si>
    <t>1. Descripción de la necesidad
2. Elaborar los estudios previos 
3. Contratar la empresa que suministrará a los promotores viales</t>
  </si>
  <si>
    <t>Realizar Campañas de eduación en seguridad vial</t>
  </si>
  <si>
    <t xml:space="preserve">Campañas de Educación Vial Integral </t>
  </si>
  <si>
    <t>Se realizaron 3 contrataciones para ejecutar diferentes campañas en el departamento. Dentro de estas campañas encontramos:
1. Uso del casco y del chaleco.
2. Puntos seguros para ciclistas.
3. Un café por la via.
4. Seguridad vial para NNA.
5. Ganate el trago más caro de tu vida
6.Zona 30
 Estas campañas se realizaron en los 17 municipios del Departamento.</t>
  </si>
  <si>
    <t xml:space="preserve">Se realizó un convenio de asociación ESAL 002-2022 con la universidad autonoma del caribe, la cual permite brindar capacitación a motociclistas en normas de transito a 900 personas en 14 municipios del departamento. Se dio inicio al proyecto con la inscripción de 5562 personas las cuales se realizará una verificación de requisitos para seleccionar. </t>
  </si>
  <si>
    <t xml:space="preserve">1- Realizar la necesidad del servicio.
2-Elaborar los estudios previos.
3- Selección y contratación. 
4. Adquisición de kits de puestos de control.
5 Adquisición de kits de criminalistica.
</t>
  </si>
  <si>
    <t>Vincular 3 asesores para el area comercial</t>
  </si>
  <si>
    <t>Se realizó la vinculación de 3 asesores comerciales con el fin de realizar la captación de clientes en los municipios del departamento del Atlántico.</t>
  </si>
  <si>
    <t>Se contrató una empresa que brinda acompañamiento en el cobro coactivo. Se contrató la empresa que vendió el software QX para seguir con la implementación, se realizó adición a este contrato con fecha 3 de septiembre de 2022.</t>
  </si>
  <si>
    <t>2022.TRA.01.000072
2022.TRA.01.000192
2022.TRA.01.000237                             ADICIÓN 2022.TRA.01.000354</t>
  </si>
  <si>
    <t>2022.TRA.01.000191
2022.TRA.01.000236
2022.TRA.01.000235                  2022.TRA.01.000348
2022.TRA.01.000215
2022.TRA.01.000001</t>
  </si>
  <si>
    <t>2022.TRA.01.000184
2022.TRA.01.000569
2022.TRA.01.000611
2022.TRA.01.000432
2022.TRA.01.000010       2022.TRA.01.000921</t>
  </si>
  <si>
    <t>Se realizó nuevo  contrato IdocConnect el 01 de septiembre, por contratación directa  135 de 2022.</t>
  </si>
  <si>
    <t>2022.TRA.01.00042                       ADICIÓN  2022.TRA.01.000865</t>
  </si>
  <si>
    <t>2022.TRA.01.00065        ADICION 2022.TRA.01.000342</t>
  </si>
  <si>
    <t>ANSV</t>
  </si>
  <si>
    <t>Se mantiene la vinculación de 7 agentes de tránsito. Nos encontramos realizando un estudio de viabilidad para la vinculación de los agentes de tránsito, el cual será presentado a la Asamblea Departamental, toda vez que por Directriz Presidencial se desvinculó el convenio de la Policia Nacional con los organismos de tránsito. 
Se adquirieron 9 kits de seguridad vial debido al convenio con ANSV 020 de 2019 y compra por parte del ITA.</t>
  </si>
  <si>
    <t>2022.TRA.01.000064
2022.TRA.01.000173
2022.TRA.01.000144
2022.TRA.01.000150
2022.TRA.01.000143                                                          ADICIÓN 2022.TRA.01.000081                                                                                  ADICIÓN 2022.TRA.000530                                                        ADICIÓN 2022.TRA.01.000873</t>
  </si>
  <si>
    <t>2022.TRA.01.000054
2022.TRA.01.000116
2022.TRA.01.000108                                                        ADICIÓN 2022.TRA.01.000231                                                                 ADICIÓN 2011.TRA.01.000345
2022.TRA.01.000105
2022.TRA.01.000106</t>
  </si>
  <si>
    <t>FUNTAB2022.TRA.01.00065
TASET 2022.TRA.01.00066
SIDONG 2022.TRA.01.000067                                        ADICIÓN 2022.TRA.01.000362</t>
  </si>
  <si>
    <t>2022.TRA.01.000068                                               ADICIÓN 2022.TRA.01.000349</t>
  </si>
  <si>
    <t>2022.TRA.01.000164                      ADICIÓN 2022.TRA.01000890</t>
  </si>
  <si>
    <t>NA</t>
  </si>
  <si>
    <t>Se elaboró el plan de gestión comercial  y se encuentra en la fase de implementación. Para el desarrollo de este se han realizado las siguientes actividades: 1. la vinculación de 3 asesores comerciales que permitieron la captación de clientes en la entidad. 2. Se realizaron campañas comerciales en los diferentes municipios del departamento del Atlántico.</t>
  </si>
  <si>
    <t>2022.TRA.01.00229
2022.TRA.01.00243</t>
  </si>
  <si>
    <t>2022.TRA.01.00204  2022.TRA.01.00892</t>
  </si>
  <si>
    <t>Se han realizado 1665 operativos de control y regulación, desde el 01 de enero hasta el 30 de diciembre de 2022. Para la ejecución de esta actividad se contó con la adquisición de combustible, alquiler de vehículos, mantenimiento de vehículo y adquisición de SOAT para vehículos institucionales.</t>
  </si>
  <si>
    <t xml:space="preserve">ADICION LP 2022.TRA.01.000092
AD CONSULTORIA
2022.TRA.01.000093     </t>
  </si>
  <si>
    <t>ADICION LP 2022.TRA.01.000160
AD CONSULTORIA
2022.TRA.01.000158    2022.TRA.01.000363</t>
  </si>
  <si>
    <t>Se han adquirido 10 kits de seguridad vial</t>
  </si>
  <si>
    <t>A cuarto trimestre de la vigencia 2022 se han realizado un total de 31479 trámites en la sede operativa de Sabanagrande, discriminados de la siguiente forma: Enero 2.773,Febrero 2867 , marzo 2946, abril 2.766, mayo 2.914, junio 3096, julio 3368, agosto 2.795, septiembre 2.486, octubre 1468, noviembre 2000 y diciembre 2000.  La meta para la vigencia es de 30.637</t>
  </si>
  <si>
    <t>Se realizó la contratación de un aplicativo de gestión documental, con el fin  prestar asesoría y asistencia tecnológica en la suscripción del aplicativo iDocConnect - ViewerPRO como un servicio de software en nube,en este aplicativo se consultarán las imagenes digitalizadas del parque automotor. Este se encuentra operando en el Centro de documentación donde se archivan los expedientes vehiculares. Además se contrató y ejecutó la mudanza del archivo central al parque didactivo y se adquirieron unos equipos de  escaner que permitirán la digitalización de los historiales, se avanza mes a mes con la digitalización.</t>
  </si>
  <si>
    <t>Se realizó el convenio ESAL 003-2022 que permitió la vinculación de  promotores viales. Se realizó adición al contrato.</t>
  </si>
  <si>
    <t>Se realizó lP04 LA cual fue adjudicada por valor de $427.461.566</t>
  </si>
  <si>
    <t>Se realizó adición al  contrato en el último trimestre.</t>
  </si>
  <si>
    <t xml:space="preserve">Se realizó adición para dar continuidad a la LP 007 2021 cuyo objetivo es permitir adelantar las obras de adecuación, restauración y mantenimiento en oficinas de atención a usuarios y algunas oficinas administrativas, y que además su alcance contemple obras hidrosanitarias, eléctricas, carpintería metálica y madera, pisos entre otros. Esta adecuación se realiza en la sede operativa de Sabanagrande y abarca modificaciones en la infraestructura de toda la sede. Se realizo adición para adecuación de cerramiento, parqueadero y sala de espera exterior en sede Sabanagrande.
</t>
  </si>
  <si>
    <t xml:space="preserve">En el presupuesto proyectado, se comprometieron $100.000.000 para una adecuación, se está gestionando para el último trimestre del año el presupuesto para la segunda adecuación. Se realizó adición por $38.393.440,   para adecuación de cerramiento, parqueadero y sala de espera exterior en sede Sabanagrande.
</t>
  </si>
  <si>
    <t xml:space="preserve">Este proyecto incluye dos acciones: Software y Costas.  Software fue adquirido en la vigencia anterior y se contrató el soporte técnico y acompañamiento para el mantenimiento y operación del sistema, se realizó adición al  contrato de servicios digitales por valor de $385.726.000 Por otra parte, debido a esto se refleja el aumento del valor del proyecto. </t>
  </si>
  <si>
    <t>Se realizó un convenio de asociacion que permitió la vinculación de 62 promotores viales, quienes apoyan la regulación del tránsito en las vías del departamento del Atlántico.  Se realizaron en total para este último trimestres 98 campañas de capacitación adicionales a las 260 campañas realizadas durante el primer semestre.</t>
  </si>
  <si>
    <t xml:space="preserve">Cabe resaltar que el convenio apoya otras actividades como la ejecución de campañas de educación vial, el cual se encuentra contemplado en la minuta. </t>
  </si>
  <si>
    <t>Se realizó adición al contrato TASSET.</t>
  </si>
  <si>
    <t>El porcentaje de ejecución se corrigió debido a que la ejecución va uniformemente distribuida en los 12 meses del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</si>
</sst>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dd/mm/yy;@"/>
    <numFmt numFmtId="165" formatCode="yyyy\-mm\-dd;@"/>
    <numFmt numFmtId="166" formatCode="_ &quot;$&quot;\ * #,##0_ ;_ &quot;$&quot;\ * \-#,##0_ ;_ &quot;$&quot;\ * &quot;-&quot;_ ;_ @_ "/>
    <numFmt numFmtId="167" formatCode="&quot;$&quot;\ #,##0"/>
  </numFmts>
  <fonts count="35" x14ac:knownFonts="1">
    <font>
      <sz val="10"/>
      <name val="Arial"/>
    </font>
    <font>
      <b/>
      <sz val="10"/>
      <name val="Arial"/>
      <family val="2"/>
    </font>
    <font>
      <b/>
      <sz val="12"/>
      <name val="Arial"/>
      <family val="2"/>
    </font>
    <font>
      <sz val="10"/>
      <name val="Arial"/>
      <family val="2"/>
    </font>
    <font>
      <b/>
      <sz val="10"/>
      <color theme="1"/>
      <name val="Arial"/>
      <family val="2"/>
    </font>
    <font>
      <sz val="9"/>
      <name val="Arial"/>
      <family val="2"/>
    </font>
    <font>
      <sz val="10"/>
      <name val="MS Sans Serif"/>
      <family val="2"/>
    </font>
    <font>
      <b/>
      <sz val="9"/>
      <name val="Arial"/>
      <family val="2"/>
    </font>
    <font>
      <b/>
      <sz val="8"/>
      <name val="Calibri"/>
      <family val="2"/>
      <scheme val="minor"/>
    </font>
    <font>
      <sz val="11"/>
      <color rgb="FF1C2F33"/>
      <name val="Calibri"/>
      <family val="2"/>
      <scheme val="minor"/>
    </font>
    <font>
      <sz val="9"/>
      <color indexed="81"/>
      <name val="Tahoma"/>
      <family val="2"/>
    </font>
    <font>
      <sz val="8"/>
      <name val="Arial"/>
      <family val="2"/>
    </font>
    <font>
      <b/>
      <sz val="8"/>
      <name val="Arial"/>
      <family val="2"/>
    </font>
    <font>
      <sz val="8"/>
      <color indexed="81"/>
      <name val="Times New Roman"/>
      <family val="1"/>
    </font>
    <font>
      <sz val="9"/>
      <color indexed="81"/>
      <name val="Times New Roman"/>
      <family val="1"/>
    </font>
    <font>
      <b/>
      <sz val="8"/>
      <color theme="1"/>
      <name val="Calibri"/>
      <family val="2"/>
      <scheme val="minor"/>
    </font>
    <font>
      <sz val="7"/>
      <color theme="1"/>
      <name val="Calibri"/>
      <family val="2"/>
      <scheme val="minor"/>
    </font>
    <font>
      <b/>
      <u/>
      <sz val="10"/>
      <name val="Arial"/>
      <family val="2"/>
    </font>
    <font>
      <b/>
      <sz val="8"/>
      <name val="Arial Narrow"/>
      <family val="2"/>
    </font>
    <font>
      <b/>
      <sz val="8"/>
      <name val="Times New Roman"/>
      <family val="1"/>
    </font>
    <font>
      <sz val="8"/>
      <name val="Times New Roman"/>
      <family val="1"/>
    </font>
    <font>
      <sz val="8"/>
      <color indexed="81"/>
      <name val="Arial Narrow"/>
      <family val="2"/>
    </font>
    <font>
      <sz val="9"/>
      <color indexed="81"/>
      <name val="Arial Narrow"/>
      <family val="2"/>
    </font>
    <font>
      <b/>
      <sz val="9"/>
      <name val="Times New Roman"/>
      <family val="1"/>
    </font>
    <font>
      <sz val="9"/>
      <name val="Times New Roman"/>
      <family val="1"/>
    </font>
    <font>
      <sz val="8"/>
      <name val="Arial Narrow"/>
      <family val="2"/>
    </font>
    <font>
      <sz val="10"/>
      <name val="Arial"/>
      <family val="2"/>
    </font>
    <font>
      <sz val="9"/>
      <name val="Calibri"/>
      <family val="2"/>
      <scheme val="minor"/>
    </font>
    <font>
      <sz val="10"/>
      <name val="Calibri"/>
      <family val="2"/>
      <scheme val="minor"/>
    </font>
    <font>
      <sz val="11"/>
      <name val="Arial"/>
      <family val="2"/>
    </font>
    <font>
      <sz val="12"/>
      <name val="Arial"/>
      <family val="2"/>
    </font>
    <font>
      <sz val="14"/>
      <name val="Arial"/>
      <family val="2"/>
    </font>
    <font>
      <b/>
      <sz val="9"/>
      <color indexed="81"/>
      <name val="Tahoma"/>
      <family val="2"/>
    </font>
    <font>
      <sz val="10"/>
      <name val="Arial"/>
    </font>
    <font>
      <b/>
      <sz val="1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3" fillId="0" borderId="0"/>
    <xf numFmtId="0" fontId="6" fillId="0" borderId="0"/>
    <xf numFmtId="0" fontId="9" fillId="0" borderId="26" applyAlignment="0">
      <alignment horizontal="justify" vertical="center" wrapText="1"/>
    </xf>
    <xf numFmtId="9" fontId="26" fillId="0" borderId="0" applyFont="0" applyFill="0" applyBorder="0" applyAlignment="0" applyProtection="0"/>
    <xf numFmtId="44" fontId="33" fillId="0" borderId="0" applyFont="0" applyFill="0" applyBorder="0" applyAlignment="0" applyProtection="0"/>
  </cellStyleXfs>
  <cellXfs count="295">
    <xf numFmtId="0" fontId="0" fillId="0" borderId="0" xfId="0"/>
    <xf numFmtId="0" fontId="1" fillId="0" borderId="1" xfId="0" applyFont="1" applyBorder="1" applyAlignment="1">
      <alignment horizontal="center" vertical="center" wrapText="1"/>
    </xf>
    <xf numFmtId="0" fontId="3" fillId="0" borderId="0" xfId="0" applyFont="1"/>
    <xf numFmtId="0" fontId="1" fillId="0" borderId="0" xfId="0" applyFont="1"/>
    <xf numFmtId="0" fontId="1" fillId="0" borderId="12" xfId="0" applyFont="1" applyBorder="1"/>
    <xf numFmtId="0" fontId="3" fillId="0" borderId="1" xfId="0" applyFont="1" applyBorder="1"/>
    <xf numFmtId="0" fontId="1" fillId="0" borderId="11" xfId="0" applyFont="1" applyBorder="1" applyAlignment="1">
      <alignment horizontal="center" vertical="center" wrapText="1"/>
    </xf>
    <xf numFmtId="0" fontId="3" fillId="0" borderId="11" xfId="0" applyFont="1" applyBorder="1"/>
    <xf numFmtId="0" fontId="3" fillId="0" borderId="6" xfId="0" applyFont="1" applyBorder="1"/>
    <xf numFmtId="0" fontId="1" fillId="0" borderId="16"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12" xfId="0" applyFont="1" applyBorder="1"/>
    <xf numFmtId="0" fontId="3" fillId="0" borderId="15" xfId="0" applyFont="1" applyBorder="1"/>
    <xf numFmtId="0" fontId="3" fillId="0" borderId="15" xfId="0" applyFont="1" applyBorder="1" applyAlignment="1">
      <alignment horizontal="justify" vertical="top"/>
    </xf>
    <xf numFmtId="0" fontId="3" fillId="0" borderId="7" xfId="0" applyFont="1" applyBorder="1"/>
    <xf numFmtId="0" fontId="3" fillId="0" borderId="19" xfId="0" applyFont="1" applyBorder="1"/>
    <xf numFmtId="0" fontId="3" fillId="0" borderId="8" xfId="0" applyFont="1" applyBorder="1"/>
    <xf numFmtId="0" fontId="3" fillId="0" borderId="9" xfId="0" applyFont="1" applyBorder="1"/>
    <xf numFmtId="0" fontId="1" fillId="0" borderId="0" xfId="0" applyFont="1" applyAlignment="1">
      <alignment horizontal="right"/>
    </xf>
    <xf numFmtId="0" fontId="3" fillId="0" borderId="10" xfId="0" applyFont="1" applyBorder="1"/>
    <xf numFmtId="0" fontId="3" fillId="0" borderId="17" xfId="0" applyFont="1" applyBorder="1"/>
    <xf numFmtId="0" fontId="3" fillId="0" borderId="18" xfId="0" applyFont="1" applyBorder="1"/>
    <xf numFmtId="0" fontId="3" fillId="0" borderId="11" xfId="0" applyFont="1" applyBorder="1" applyAlignment="1">
      <alignment horizontal="left" wrapText="1"/>
    </xf>
    <xf numFmtId="0" fontId="3" fillId="0" borderId="16" xfId="0" applyFont="1" applyBorder="1"/>
    <xf numFmtId="10" fontId="3" fillId="0" borderId="1" xfId="0" applyNumberFormat="1" applyFont="1" applyBorder="1" applyAlignment="1">
      <alignment horizontal="center" vertical="top"/>
    </xf>
    <xf numFmtId="0" fontId="1" fillId="0" borderId="11" xfId="0" applyFont="1" applyBorder="1" applyAlignment="1">
      <alignment horizontal="right" vertical="center" wrapText="1"/>
    </xf>
    <xf numFmtId="0" fontId="3" fillId="0" borderId="1" xfId="0" applyFont="1" applyBorder="1" applyAlignment="1">
      <alignment horizontal="center" wrapText="1"/>
    </xf>
    <xf numFmtId="0" fontId="5" fillId="0" borderId="0" xfId="1" applyFont="1" applyAlignment="1">
      <alignment horizontal="center" wrapText="1"/>
    </xf>
    <xf numFmtId="0" fontId="0" fillId="0" borderId="11" xfId="0" applyBorder="1"/>
    <xf numFmtId="0" fontId="2" fillId="0" borderId="0" xfId="2" applyFont="1" applyAlignment="1">
      <alignment vertical="center" wrapTex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1" fillId="2" borderId="1" xfId="0" applyFont="1" applyFill="1" applyBorder="1" applyAlignment="1">
      <alignment horizontal="left" vertical="center"/>
    </xf>
    <xf numFmtId="0" fontId="0" fillId="0" borderId="0" xfId="0" applyAlignment="1">
      <alignment vertical="top"/>
    </xf>
    <xf numFmtId="0" fontId="17" fillId="0" borderId="0" xfId="0" applyFont="1"/>
    <xf numFmtId="0" fontId="1" fillId="0" borderId="0" xfId="0" applyFont="1" applyAlignment="1">
      <alignment vertical="top"/>
    </xf>
    <xf numFmtId="0" fontId="8" fillId="2" borderId="1" xfId="0" applyFont="1" applyFill="1" applyBorder="1" applyAlignment="1">
      <alignment horizontal="center" vertical="center" wrapText="1"/>
    </xf>
    <xf numFmtId="0" fontId="3" fillId="0" borderId="11" xfId="0" applyFont="1" applyBorder="1" applyAlignment="1">
      <alignment horizontal="left" vertical="center" wrapText="1"/>
    </xf>
    <xf numFmtId="0" fontId="0" fillId="0" borderId="11" xfId="0" applyBorder="1" applyAlignment="1">
      <alignment vertical="center"/>
    </xf>
    <xf numFmtId="9" fontId="3" fillId="0" borderId="11" xfId="0" applyNumberFormat="1" applyFont="1" applyBorder="1" applyAlignment="1">
      <alignment horizontal="center" vertical="center"/>
    </xf>
    <xf numFmtId="0" fontId="0" fillId="0" borderId="11" xfId="0" applyBorder="1" applyAlignment="1">
      <alignment horizontal="center"/>
    </xf>
    <xf numFmtId="0" fontId="0" fillId="0" borderId="1" xfId="0" applyBorder="1"/>
    <xf numFmtId="0" fontId="0" fillId="0" borderId="7" xfId="0" applyBorder="1"/>
    <xf numFmtId="0" fontId="0" fillId="0" borderId="8" xfId="0" applyBorder="1"/>
    <xf numFmtId="0" fontId="0" fillId="0" borderId="9" xfId="0" applyBorder="1"/>
    <xf numFmtId="0" fontId="1" fillId="0" borderId="0" xfId="1" applyFont="1"/>
    <xf numFmtId="0" fontId="11" fillId="5" borderId="1" xfId="0" applyFont="1" applyFill="1" applyBorder="1" applyAlignment="1">
      <alignment horizontal="center" vertical="center"/>
    </xf>
    <xf numFmtId="0" fontId="5" fillId="3" borderId="1" xfId="0" quotePrefix="1" applyFont="1" applyFill="1" applyBorder="1" applyAlignment="1">
      <alignment horizontal="center" vertical="center" textRotation="90" wrapText="1"/>
    </xf>
    <xf numFmtId="0" fontId="3" fillId="0" borderId="1" xfId="0" applyFont="1"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0" fontId="5" fillId="0" borderId="1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2" borderId="1" xfId="0" applyFill="1" applyBorder="1" applyAlignment="1">
      <alignment horizontal="center"/>
    </xf>
    <xf numFmtId="0" fontId="0" fillId="4" borderId="12" xfId="0" applyFill="1" applyBorder="1" applyAlignment="1">
      <alignment horizontal="center"/>
    </xf>
    <xf numFmtId="0" fontId="0" fillId="0" borderId="13" xfId="0" applyBorder="1" applyAlignment="1">
      <alignment horizontal="center"/>
    </xf>
    <xf numFmtId="0" fontId="25" fillId="3" borderId="16" xfId="0" applyFont="1" applyFill="1" applyBorder="1" applyAlignment="1">
      <alignment horizontal="center" vertical="top" wrapText="1"/>
    </xf>
    <xf numFmtId="0" fontId="11" fillId="3" borderId="1" xfId="0" quotePrefix="1" applyFont="1" applyFill="1" applyBorder="1" applyAlignment="1">
      <alignment horizontal="center" vertical="center" textRotation="90" wrapText="1"/>
    </xf>
    <xf numFmtId="0" fontId="25" fillId="3" borderId="1" xfId="0" applyFont="1" applyFill="1" applyBorder="1" applyAlignment="1">
      <alignment horizontal="center" vertical="top" wrapText="1"/>
    </xf>
    <xf numFmtId="0" fontId="11" fillId="6" borderId="1" xfId="0" quotePrefix="1" applyFont="1" applyFill="1" applyBorder="1" applyAlignment="1">
      <alignment horizontal="center" vertical="center" textRotation="90" wrapText="1"/>
    </xf>
    <xf numFmtId="0" fontId="5" fillId="6" borderId="1" xfId="0" quotePrefix="1" applyFont="1" applyFill="1" applyBorder="1" applyAlignment="1">
      <alignment horizontal="center" vertical="center" textRotation="90" wrapText="1"/>
    </xf>
    <xf numFmtId="0" fontId="5" fillId="5" borderId="1" xfId="0" quotePrefix="1" applyFont="1" applyFill="1" applyBorder="1" applyAlignment="1">
      <alignment horizontal="center" vertical="center" textRotation="90" wrapText="1"/>
    </xf>
    <xf numFmtId="0" fontId="25" fillId="3" borderId="16" xfId="0" quotePrefix="1" applyFont="1" applyFill="1" applyBorder="1" applyAlignment="1">
      <alignment horizontal="center" vertical="top" wrapText="1"/>
    </xf>
    <xf numFmtId="0" fontId="0" fillId="2" borderId="11" xfId="0" applyFill="1" applyBorder="1" applyAlignment="1">
      <alignment horizontal="center" vertical="center"/>
    </xf>
    <xf numFmtId="10" fontId="3" fillId="2" borderId="1" xfId="0" applyNumberFormat="1" applyFont="1" applyFill="1" applyBorder="1" applyAlignment="1">
      <alignment horizontal="center" vertical="center"/>
    </xf>
    <xf numFmtId="0" fontId="0" fillId="0" borderId="11" xfId="0" applyBorder="1" applyAlignment="1">
      <alignment horizontal="left" vertical="center"/>
    </xf>
    <xf numFmtId="0" fontId="0" fillId="2" borderId="1" xfId="0" applyFill="1" applyBorder="1"/>
    <xf numFmtId="0" fontId="3" fillId="0" borderId="11" xfId="0" applyFont="1" applyBorder="1" applyAlignment="1">
      <alignment vertical="center"/>
    </xf>
    <xf numFmtId="0" fontId="0" fillId="4" borderId="16" xfId="0" applyFill="1" applyBorder="1" applyAlignment="1">
      <alignment horizontal="center"/>
    </xf>
    <xf numFmtId="0" fontId="0" fillId="0" borderId="1" xfId="0" applyBorder="1" applyAlignment="1">
      <alignment vertical="center"/>
    </xf>
    <xf numFmtId="0" fontId="11" fillId="5" borderId="1" xfId="0" quotePrefix="1" applyFont="1" applyFill="1" applyBorder="1" applyAlignment="1">
      <alignment horizontal="center" vertical="center" textRotation="90" wrapText="1"/>
    </xf>
    <xf numFmtId="0" fontId="5" fillId="0" borderId="1" xfId="0" applyFont="1" applyBorder="1" applyAlignment="1">
      <alignment vertical="center"/>
    </xf>
    <xf numFmtId="0" fontId="3" fillId="0" borderId="1" xfId="0" applyFont="1" applyBorder="1" applyAlignment="1">
      <alignment vertical="center"/>
    </xf>
    <xf numFmtId="0" fontId="11" fillId="6" borderId="11" xfId="0" quotePrefix="1" applyFont="1" applyFill="1" applyBorder="1" applyAlignment="1">
      <alignment horizontal="center" vertical="center" textRotation="90" wrapText="1"/>
    </xf>
    <xf numFmtId="0" fontId="11" fillId="0" borderId="11" xfId="0" quotePrefix="1" applyFont="1" applyBorder="1" applyAlignment="1">
      <alignment horizontal="justify"/>
    </xf>
    <xf numFmtId="0" fontId="11" fillId="0" borderId="11" xfId="0" applyFont="1" applyBorder="1" applyAlignment="1">
      <alignment horizontal="justify"/>
    </xf>
    <xf numFmtId="0" fontId="27" fillId="0" borderId="15" xfId="0" applyFont="1" applyBorder="1" applyAlignment="1">
      <alignment horizontal="center" vertical="center"/>
    </xf>
    <xf numFmtId="0" fontId="27" fillId="0" borderId="15" xfId="0" applyFont="1" applyBorder="1" applyAlignment="1">
      <alignment vertical="center" wrapText="1"/>
    </xf>
    <xf numFmtId="0" fontId="27" fillId="7" borderId="1" xfId="0" applyFont="1" applyFill="1" applyBorder="1" applyAlignment="1">
      <alignment horizontal="left" vertical="center" wrapText="1"/>
    </xf>
    <xf numFmtId="0" fontId="27" fillId="0" borderId="1" xfId="0" applyFont="1" applyBorder="1" applyAlignment="1">
      <alignment vertical="center"/>
    </xf>
    <xf numFmtId="166" fontId="2" fillId="0" borderId="1" xfId="0" quotePrefix="1" applyNumberFormat="1" applyFont="1" applyBorder="1" applyAlignment="1">
      <alignment horizontal="center" vertical="center" textRotation="90" wrapText="1"/>
    </xf>
    <xf numFmtId="0" fontId="28" fillId="0" borderId="1" xfId="0" applyFont="1" applyBorder="1" applyAlignment="1">
      <alignment vertical="top" wrapText="1"/>
    </xf>
    <xf numFmtId="0" fontId="28" fillId="0" borderId="1" xfId="0" applyFont="1" applyBorder="1" applyAlignment="1">
      <alignment horizontal="left" vertical="top" wrapText="1"/>
    </xf>
    <xf numFmtId="166" fontId="2" fillId="7" borderId="1" xfId="0" quotePrefix="1" applyNumberFormat="1" applyFont="1" applyFill="1" applyBorder="1" applyAlignment="1">
      <alignment horizontal="center" vertical="center" textRotation="90" wrapText="1"/>
    </xf>
    <xf numFmtId="0" fontId="0" fillId="0" borderId="1" xfId="0" applyBorder="1" applyAlignment="1">
      <alignment horizontal="left" vertical="top" wrapText="1"/>
    </xf>
    <xf numFmtId="166" fontId="2" fillId="5" borderId="1" xfId="0" quotePrefix="1" applyNumberFormat="1" applyFont="1" applyFill="1" applyBorder="1" applyAlignment="1">
      <alignment horizontal="center" vertical="center" textRotation="90" wrapText="1"/>
    </xf>
    <xf numFmtId="166" fontId="29" fillId="6" borderId="1" xfId="0" quotePrefix="1" applyNumberFormat="1" applyFont="1" applyFill="1" applyBorder="1" applyAlignment="1">
      <alignment horizontal="center" vertical="center" textRotation="90" wrapText="1"/>
    </xf>
    <xf numFmtId="166" fontId="30" fillId="6" borderId="1" xfId="0" quotePrefix="1" applyNumberFormat="1" applyFont="1" applyFill="1" applyBorder="1" applyAlignment="1">
      <alignment horizontal="center" vertical="center" textRotation="90" wrapText="1"/>
    </xf>
    <xf numFmtId="166" fontId="31" fillId="6" borderId="1" xfId="0" quotePrefix="1" applyNumberFormat="1" applyFont="1" applyFill="1" applyBorder="1" applyAlignment="1">
      <alignment horizontal="center" vertical="center" textRotation="90" wrapText="1"/>
    </xf>
    <xf numFmtId="0" fontId="27" fillId="7" borderId="1" xfId="3" applyFont="1" applyFill="1" applyBorder="1" applyAlignment="1">
      <alignment vertical="center" wrapText="1"/>
    </xf>
    <xf numFmtId="0" fontId="27" fillId="0" borderId="1" xfId="0" applyFont="1" applyBorder="1" applyAlignment="1">
      <alignment vertical="center" wrapText="1"/>
    </xf>
    <xf numFmtId="0" fontId="27" fillId="0" borderId="1" xfId="0" applyFont="1" applyBorder="1" applyAlignment="1">
      <alignment horizontal="center" vertical="center" wrapText="1"/>
    </xf>
    <xf numFmtId="0" fontId="0" fillId="0" borderId="12" xfId="0" applyBorder="1"/>
    <xf numFmtId="0" fontId="0" fillId="0" borderId="15" xfId="0" applyBorder="1"/>
    <xf numFmtId="0" fontId="27" fillId="7" borderId="1" xfId="3" applyFont="1" applyFill="1" applyBorder="1" applyAlignment="1">
      <alignment horizontal="left" vertical="center" wrapText="1"/>
    </xf>
    <xf numFmtId="0" fontId="27" fillId="7" borderId="1" xfId="0" applyFont="1" applyFill="1" applyBorder="1" applyAlignment="1">
      <alignment vertical="center" wrapText="1"/>
    </xf>
    <xf numFmtId="166" fontId="30" fillId="3" borderId="1" xfId="0" quotePrefix="1" applyNumberFormat="1" applyFont="1" applyFill="1" applyBorder="1" applyAlignment="1">
      <alignment horizontal="center" vertical="center" textRotation="90" wrapText="1"/>
    </xf>
    <xf numFmtId="10" fontId="27" fillId="7" borderId="1" xfId="0" applyNumberFormat="1" applyFont="1" applyFill="1" applyBorder="1" applyAlignment="1">
      <alignment horizontal="left" vertical="center" wrapText="1"/>
    </xf>
    <xf numFmtId="0" fontId="27" fillId="0" borderId="1" xfId="0" applyFont="1" applyBorder="1"/>
    <xf numFmtId="167" fontId="27" fillId="0" borderId="1" xfId="0" applyNumberFormat="1" applyFont="1" applyBorder="1" applyAlignment="1">
      <alignment horizontal="center" vertical="center"/>
    </xf>
    <xf numFmtId="0" fontId="27" fillId="7" borderId="1" xfId="0" applyFont="1" applyFill="1" applyBorder="1" applyAlignment="1">
      <alignment horizontal="center" vertical="center" wrapText="1"/>
    </xf>
    <xf numFmtId="0" fontId="27" fillId="0" borderId="11" xfId="0" applyFont="1" applyBorder="1" applyAlignment="1">
      <alignment horizontal="left" vertical="center" wrapText="1"/>
    </xf>
    <xf numFmtId="0" fontId="27" fillId="0" borderId="11" xfId="0" applyFont="1" applyBorder="1" applyAlignment="1">
      <alignment horizontal="center" vertical="center" wrapText="1"/>
    </xf>
    <xf numFmtId="0" fontId="5" fillId="0" borderId="1" xfId="0" applyFont="1" applyBorder="1" applyAlignment="1">
      <alignment horizontal="center" vertical="center"/>
    </xf>
    <xf numFmtId="0" fontId="27" fillId="7" borderId="11" xfId="0" applyFont="1" applyFill="1" applyBorder="1" applyAlignment="1">
      <alignment horizontal="center" vertical="center"/>
    </xf>
    <xf numFmtId="166" fontId="0" fillId="0" borderId="11" xfId="0" applyNumberFormat="1" applyBorder="1" applyAlignment="1">
      <alignment horizontal="center"/>
    </xf>
    <xf numFmtId="166" fontId="3" fillId="0" borderId="11" xfId="0" applyNumberFormat="1" applyFont="1" applyBorder="1" applyAlignment="1">
      <alignment horizontal="left" vertical="center" wrapText="1"/>
    </xf>
    <xf numFmtId="166" fontId="0" fillId="0" borderId="0" xfId="0" applyNumberFormat="1"/>
    <xf numFmtId="0" fontId="27" fillId="0" borderId="18" xfId="0" applyFont="1" applyBorder="1" applyAlignment="1">
      <alignment horizontal="center" vertical="center"/>
    </xf>
    <xf numFmtId="9" fontId="27" fillId="0" borderId="11" xfId="0" applyNumberFormat="1" applyFont="1" applyBorder="1" applyAlignment="1">
      <alignment horizontal="center" vertical="center"/>
    </xf>
    <xf numFmtId="0" fontId="27" fillId="0" borderId="1" xfId="0" applyFont="1" applyBorder="1" applyAlignment="1">
      <alignment horizontal="center" vertical="center"/>
    </xf>
    <xf numFmtId="9" fontId="27" fillId="0" borderId="13" xfId="0" applyNumberFormat="1" applyFont="1" applyBorder="1" applyAlignment="1">
      <alignment horizontal="center" vertical="center"/>
    </xf>
    <xf numFmtId="9" fontId="27" fillId="7" borderId="1" xfId="4" applyFont="1" applyFill="1" applyBorder="1" applyAlignment="1">
      <alignment horizontal="center" vertical="center" wrapText="1"/>
    </xf>
    <xf numFmtId="9" fontId="27" fillId="0" borderId="1" xfId="4" applyFont="1" applyFill="1" applyBorder="1" applyAlignment="1">
      <alignment horizontal="center" vertical="center" wrapText="1"/>
    </xf>
    <xf numFmtId="9" fontId="27" fillId="7" borderId="1" xfId="0" applyNumberFormat="1" applyFont="1" applyFill="1" applyBorder="1" applyAlignment="1">
      <alignment horizontal="center" vertical="center" wrapText="1"/>
    </xf>
    <xf numFmtId="9" fontId="27" fillId="0" borderId="1" xfId="0" applyNumberFormat="1" applyFont="1" applyBorder="1" applyAlignment="1">
      <alignment horizontal="center" vertical="center" wrapText="1"/>
    </xf>
    <xf numFmtId="9" fontId="27" fillId="0" borderId="1" xfId="4" applyFont="1" applyBorder="1" applyAlignment="1">
      <alignment horizontal="center" vertical="center" wrapText="1"/>
    </xf>
    <xf numFmtId="0" fontId="27" fillId="0" borderId="1" xfId="0" applyFont="1" applyBorder="1" applyAlignment="1">
      <alignment horizontal="left" vertical="center" wrapText="1"/>
    </xf>
    <xf numFmtId="0" fontId="27" fillId="7" borderId="1" xfId="0" applyFont="1" applyFill="1" applyBorder="1" applyAlignment="1">
      <alignment horizontal="center" vertical="center"/>
    </xf>
    <xf numFmtId="0" fontId="27" fillId="0" borderId="11" xfId="0" applyFont="1" applyBorder="1" applyAlignment="1">
      <alignment horizontal="center" vertical="center"/>
    </xf>
    <xf numFmtId="0" fontId="27" fillId="7" borderId="11" xfId="0" applyFont="1" applyFill="1" applyBorder="1" applyAlignment="1">
      <alignment horizontal="center" vertical="center" wrapText="1"/>
    </xf>
    <xf numFmtId="0" fontId="27" fillId="0" borderId="1" xfId="1" quotePrefix="1" applyFont="1" applyBorder="1" applyAlignment="1">
      <alignment horizontal="justify" vertical="center" wrapText="1"/>
    </xf>
    <xf numFmtId="0" fontId="27" fillId="7" borderId="1" xfId="3" applyFont="1" applyFill="1" applyBorder="1" applyAlignment="1">
      <alignment horizontal="center" vertical="center" wrapText="1"/>
    </xf>
    <xf numFmtId="9" fontId="27" fillId="0" borderId="11" xfId="0" applyNumberFormat="1" applyFont="1" applyBorder="1" applyAlignment="1">
      <alignment horizontal="center" vertical="center" wrapText="1"/>
    </xf>
    <xf numFmtId="0" fontId="3" fillId="2" borderId="1" xfId="4" applyNumberFormat="1" applyFont="1" applyFill="1" applyBorder="1" applyAlignment="1">
      <alignment horizontal="center" vertical="center"/>
    </xf>
    <xf numFmtId="0" fontId="27" fillId="0" borderId="11" xfId="0" applyFont="1" applyBorder="1" applyAlignment="1">
      <alignment vertical="center" wrapText="1"/>
    </xf>
    <xf numFmtId="0" fontId="3" fillId="2" borderId="1" xfId="0" applyFont="1" applyFill="1" applyBorder="1" applyAlignment="1">
      <alignment horizontal="center" vertical="center"/>
    </xf>
    <xf numFmtId="0" fontId="27" fillId="0" borderId="1" xfId="3" applyFont="1" applyBorder="1" applyAlignment="1">
      <alignment vertical="center" wrapText="1"/>
    </xf>
    <xf numFmtId="0" fontId="2" fillId="5" borderId="1" xfId="0" applyFont="1" applyFill="1" applyBorder="1" applyAlignment="1">
      <alignment horizontal="center" vertical="center" textRotation="90"/>
    </xf>
    <xf numFmtId="44" fontId="2" fillId="5" borderId="1" xfId="5" applyFont="1" applyFill="1" applyBorder="1" applyAlignment="1">
      <alignment horizontal="center" vertical="center" textRotation="90" wrapText="1"/>
    </xf>
    <xf numFmtId="44" fontId="34" fillId="0" borderId="1" xfId="5" applyFont="1" applyBorder="1" applyAlignment="1">
      <alignment vertical="center" textRotation="90"/>
    </xf>
    <xf numFmtId="9" fontId="27" fillId="0" borderId="13" xfId="0" applyNumberFormat="1" applyFont="1" applyBorder="1" applyAlignment="1">
      <alignment horizontal="center" vertical="center" wrapText="1"/>
    </xf>
    <xf numFmtId="0" fontId="3" fillId="0" borderId="11" xfId="0" applyFont="1" applyBorder="1" applyAlignment="1">
      <alignment horizontal="center"/>
    </xf>
    <xf numFmtId="10" fontId="27" fillId="7" borderId="11" xfId="0" applyNumberFormat="1" applyFont="1" applyFill="1" applyBorder="1" applyAlignment="1">
      <alignment horizontal="center" vertical="center"/>
    </xf>
    <xf numFmtId="166" fontId="31" fillId="0" borderId="1" xfId="0" quotePrefix="1" applyNumberFormat="1" applyFont="1" applyBorder="1" applyAlignment="1">
      <alignment horizontal="center" vertical="center" textRotation="90"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 xfId="0" applyFont="1" applyBorder="1" applyAlignment="1">
      <alignment horizontal="center" textRotation="90"/>
    </xf>
    <xf numFmtId="0" fontId="4" fillId="0" borderId="1" xfId="0" applyFont="1" applyBorder="1" applyAlignment="1">
      <alignment horizontal="center" textRotation="90" wrapText="1"/>
    </xf>
    <xf numFmtId="0" fontId="1" fillId="0" borderId="12" xfId="0" applyFont="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3" fillId="0" borderId="12" xfId="0" applyFont="1" applyBorder="1" applyAlignment="1">
      <alignment horizontal="center"/>
    </xf>
    <xf numFmtId="0" fontId="1" fillId="0" borderId="14" xfId="0" applyFont="1" applyBorder="1" applyAlignment="1">
      <alignment horizontal="center" vertical="center" textRotation="90" wrapText="1"/>
    </xf>
    <xf numFmtId="0" fontId="1" fillId="0" borderId="20"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3" fillId="0" borderId="20"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1" fillId="0" borderId="21" xfId="0" applyFont="1" applyBorder="1" applyAlignment="1">
      <alignment horizontal="center" vertical="center" wrapText="1"/>
    </xf>
    <xf numFmtId="0" fontId="3" fillId="0" borderId="22" xfId="0" applyFont="1" applyBorder="1"/>
    <xf numFmtId="0" fontId="3" fillId="0" borderId="23" xfId="0" applyFont="1" applyBorder="1"/>
    <xf numFmtId="0" fontId="1" fillId="0" borderId="24" xfId="0" applyFont="1" applyBorder="1" applyAlignment="1">
      <alignment horizontal="center" vertical="center" wrapText="1"/>
    </xf>
    <xf numFmtId="0" fontId="3" fillId="0" borderId="0" xfId="0" applyFont="1"/>
    <xf numFmtId="0" fontId="3" fillId="0" borderId="25" xfId="0" applyFont="1" applyBorder="1"/>
    <xf numFmtId="0" fontId="3" fillId="0" borderId="13" xfId="0" applyFont="1" applyBorder="1"/>
    <xf numFmtId="0" fontId="3" fillId="0" borderId="10" xfId="0" applyFont="1" applyBorder="1"/>
    <xf numFmtId="0" fontId="3" fillId="0" borderId="18" xfId="0" applyFont="1" applyBorder="1"/>
    <xf numFmtId="0" fontId="1" fillId="0" borderId="14" xfId="0" applyFont="1" applyBorder="1" applyAlignment="1">
      <alignment horizontal="center" vertical="center" textRotation="90"/>
    </xf>
    <xf numFmtId="0" fontId="1" fillId="0" borderId="20" xfId="0" applyFont="1" applyBorder="1" applyAlignment="1">
      <alignment horizontal="center" vertical="center" textRotation="90"/>
    </xf>
    <xf numFmtId="0" fontId="3" fillId="0" borderId="20" xfId="0" applyFont="1" applyBorder="1" applyAlignment="1">
      <alignment textRotation="90"/>
    </xf>
    <xf numFmtId="0" fontId="3" fillId="0" borderId="11" xfId="0" applyFont="1" applyBorder="1" applyAlignment="1">
      <alignment textRotation="90"/>
    </xf>
    <xf numFmtId="0" fontId="1" fillId="0" borderId="1" xfId="0" applyFont="1" applyBorder="1" applyAlignment="1">
      <alignment horizontal="center" vertical="center" wrapText="1"/>
    </xf>
    <xf numFmtId="0" fontId="1" fillId="0" borderId="1" xfId="0" applyFont="1" applyBorder="1" applyAlignment="1">
      <alignment horizontal="left" textRotation="90" wrapText="1"/>
    </xf>
    <xf numFmtId="0" fontId="1" fillId="0" borderId="1" xfId="0" applyFont="1" applyBorder="1" applyAlignment="1">
      <alignment horizontal="center" textRotation="90" wrapText="1"/>
    </xf>
    <xf numFmtId="0" fontId="3" fillId="0" borderId="10" xfId="0" applyFont="1" applyBorder="1" applyAlignment="1">
      <alignment horizontal="center" wrapText="1"/>
    </xf>
    <xf numFmtId="0" fontId="3" fillId="0" borderId="18" xfId="0" applyFont="1" applyBorder="1" applyAlignment="1">
      <alignment horizontal="center" wrapText="1"/>
    </xf>
    <xf numFmtId="0" fontId="1" fillId="0" borderId="14" xfId="0" applyFont="1" applyBorder="1" applyAlignment="1">
      <alignment horizontal="center" textRotation="90" wrapText="1"/>
    </xf>
    <xf numFmtId="0" fontId="1" fillId="0" borderId="11" xfId="0" applyFont="1" applyBorder="1" applyAlignment="1">
      <alignment horizontal="center" textRotation="90" wrapText="1"/>
    </xf>
    <xf numFmtId="0" fontId="1" fillId="0" borderId="20" xfId="0" applyFont="1" applyBorder="1" applyAlignment="1">
      <alignment horizontal="left" textRotation="90" wrapText="1"/>
    </xf>
    <xf numFmtId="0" fontId="1" fillId="0" borderId="11" xfId="0" applyFont="1" applyBorder="1" applyAlignment="1">
      <alignment horizontal="left" textRotation="90" wrapText="1"/>
    </xf>
    <xf numFmtId="0" fontId="1" fillId="0" borderId="14" xfId="0" applyFont="1" applyBorder="1" applyAlignment="1">
      <alignment horizontal="left" textRotation="90" wrapText="1"/>
    </xf>
    <xf numFmtId="0" fontId="1" fillId="0" borderId="12"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15" xfId="0" applyFont="1" applyBorder="1" applyAlignment="1">
      <alignment horizontal="left" vertical="center"/>
    </xf>
    <xf numFmtId="0" fontId="3" fillId="0" borderId="20" xfId="0" applyFont="1" applyBorder="1" applyAlignment="1">
      <alignment horizontal="center" textRotation="90" wrapText="1"/>
    </xf>
    <xf numFmtId="0" fontId="3" fillId="0" borderId="11" xfId="0" applyFont="1" applyBorder="1" applyAlignment="1">
      <alignment horizontal="center" textRotation="90" wrapText="1"/>
    </xf>
    <xf numFmtId="0" fontId="5" fillId="0" borderId="21" xfId="1" applyFont="1" applyBorder="1" applyAlignment="1">
      <alignment horizont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5" fillId="0" borderId="24" xfId="1" applyFont="1" applyBorder="1" applyAlignment="1">
      <alignment horizontal="center" wrapText="1"/>
    </xf>
    <xf numFmtId="0" fontId="5" fillId="0" borderId="0" xfId="1" applyFont="1" applyAlignment="1">
      <alignment horizontal="center" wrapText="1"/>
    </xf>
    <xf numFmtId="0" fontId="5" fillId="0" borderId="25" xfId="1" applyFont="1" applyBorder="1" applyAlignment="1">
      <alignment horizontal="center" wrapText="1"/>
    </xf>
    <xf numFmtId="0" fontId="5" fillId="0" borderId="13" xfId="1" applyFont="1" applyBorder="1" applyAlignment="1">
      <alignment horizontal="center" wrapText="1"/>
    </xf>
    <xf numFmtId="0" fontId="5" fillId="0" borderId="10" xfId="1" applyFont="1" applyBorder="1" applyAlignment="1">
      <alignment horizontal="center" wrapText="1"/>
    </xf>
    <xf numFmtId="0" fontId="5" fillId="0" borderId="18" xfId="1" applyFont="1" applyBorder="1" applyAlignment="1">
      <alignment horizontal="center" wrapText="1"/>
    </xf>
    <xf numFmtId="49" fontId="7" fillId="0" borderId="21" xfId="2" applyNumberFormat="1" applyFont="1" applyBorder="1" applyAlignment="1">
      <alignment horizontal="center" vertical="center"/>
    </xf>
    <xf numFmtId="49" fontId="7" fillId="0" borderId="23" xfId="2" applyNumberFormat="1" applyFont="1" applyBorder="1" applyAlignment="1">
      <alignment horizontal="center" vertical="center"/>
    </xf>
    <xf numFmtId="49" fontId="7" fillId="0" borderId="13" xfId="2" applyNumberFormat="1" applyFont="1" applyBorder="1" applyAlignment="1">
      <alignment horizontal="center" vertical="center"/>
    </xf>
    <xf numFmtId="49" fontId="7" fillId="0" borderId="18" xfId="2" applyNumberFormat="1" applyFont="1" applyBorder="1" applyAlignment="1">
      <alignment horizontal="center" vertical="center"/>
    </xf>
    <xf numFmtId="164" fontId="7" fillId="0" borderId="21" xfId="2" applyNumberFormat="1" applyFont="1" applyBorder="1" applyAlignment="1">
      <alignment horizontal="center" vertical="center"/>
    </xf>
    <xf numFmtId="164" fontId="7" fillId="0" borderId="23" xfId="2" applyNumberFormat="1" applyFont="1" applyBorder="1" applyAlignment="1">
      <alignment horizontal="center" vertical="center"/>
    </xf>
    <xf numFmtId="164" fontId="7" fillId="0" borderId="13" xfId="2" applyNumberFormat="1" applyFont="1" applyBorder="1" applyAlignment="1">
      <alignment horizontal="center" vertical="center"/>
    </xf>
    <xf numFmtId="164" fontId="7" fillId="0" borderId="18" xfId="2" applyNumberFormat="1" applyFont="1" applyBorder="1" applyAlignment="1">
      <alignment horizontal="center" vertical="center"/>
    </xf>
    <xf numFmtId="0" fontId="7" fillId="0" borderId="21" xfId="2" applyFont="1" applyBorder="1" applyAlignment="1">
      <alignment horizontal="center" vertical="center"/>
    </xf>
    <xf numFmtId="0" fontId="7" fillId="0" borderId="23" xfId="2" applyFont="1" applyBorder="1" applyAlignment="1">
      <alignment horizontal="center" vertical="center"/>
    </xf>
    <xf numFmtId="0" fontId="7" fillId="0" borderId="13" xfId="2" applyFont="1" applyBorder="1" applyAlignment="1">
      <alignment horizontal="center" vertical="center"/>
    </xf>
    <xf numFmtId="0" fontId="7" fillId="0" borderId="18" xfId="2" applyFont="1" applyBorder="1" applyAlignment="1">
      <alignment horizontal="center" vertical="center"/>
    </xf>
    <xf numFmtId="0" fontId="7" fillId="0" borderId="21"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8" xfId="2" applyFont="1" applyBorder="1" applyAlignment="1">
      <alignment horizontal="center" vertical="center" wrapText="1"/>
    </xf>
    <xf numFmtId="0" fontId="2" fillId="0" borderId="1"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0" fontId="2" fillId="0" borderId="23" xfId="2" applyFont="1" applyBorder="1" applyAlignment="1">
      <alignment horizontal="center" vertical="center" wrapText="1"/>
    </xf>
    <xf numFmtId="0" fontId="2" fillId="0" borderId="24" xfId="2" applyFont="1" applyBorder="1" applyAlignment="1">
      <alignment horizontal="center" vertical="center" wrapText="1"/>
    </xf>
    <xf numFmtId="0" fontId="2" fillId="0" borderId="0" xfId="2" applyFont="1" applyAlignment="1">
      <alignment horizontal="center" vertical="center" wrapText="1"/>
    </xf>
    <xf numFmtId="0" fontId="2" fillId="0" borderId="25"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0" xfId="2" applyFont="1" applyBorder="1" applyAlignment="1">
      <alignment horizontal="center" vertical="center" wrapText="1"/>
    </xf>
    <xf numFmtId="0" fontId="2" fillId="0" borderId="18" xfId="2" applyFont="1" applyBorder="1" applyAlignment="1">
      <alignment horizontal="center" vertical="center" wrapText="1"/>
    </xf>
    <xf numFmtId="0" fontId="18" fillId="2" borderId="14"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 xfId="0" applyFont="1" applyFill="1" applyBorder="1"/>
    <xf numFmtId="0" fontId="15" fillId="2" borderId="1" xfId="0" applyFont="1" applyFill="1" applyBorder="1" applyAlignment="1">
      <alignment horizontal="center" vertical="center" textRotation="90" wrapText="1"/>
    </xf>
    <xf numFmtId="0" fontId="15" fillId="2" borderId="1" xfId="0" applyFont="1" applyFill="1" applyBorder="1" applyAlignment="1">
      <alignment horizontal="center" vertical="center" textRotation="90"/>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6" fillId="2" borderId="1" xfId="0" applyFont="1" applyFill="1" applyBorder="1" applyAlignment="1">
      <alignment horizontal="center" vertical="center" textRotation="90" wrapText="1"/>
    </xf>
    <xf numFmtId="0" fontId="16" fillId="2" borderId="1" xfId="0" applyFont="1" applyFill="1" applyBorder="1" applyAlignment="1">
      <alignment horizontal="center" vertical="center" textRotation="90"/>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12" fillId="2" borderId="16" xfId="0" applyFont="1" applyFill="1" applyBorder="1" applyAlignment="1">
      <alignment horizontal="center" vertical="center"/>
    </xf>
    <xf numFmtId="0" fontId="11" fillId="2" borderId="12" xfId="0" applyFont="1" applyFill="1" applyBorder="1" applyAlignment="1">
      <alignment horizontal="center" vertical="center"/>
    </xf>
    <xf numFmtId="0" fontId="23" fillId="2" borderId="14"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11" xfId="0" applyFont="1" applyFill="1" applyBorder="1"/>
    <xf numFmtId="0" fontId="23" fillId="2" borderId="16"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19" fillId="2" borderId="16" xfId="0" applyFont="1" applyFill="1" applyBorder="1" applyAlignment="1">
      <alignment horizontal="center" vertical="top" wrapText="1"/>
    </xf>
    <xf numFmtId="0" fontId="19" fillId="2" borderId="12" xfId="0" applyFont="1" applyFill="1" applyBorder="1" applyAlignment="1">
      <alignment horizontal="center" vertical="top" wrapText="1"/>
    </xf>
    <xf numFmtId="0" fontId="23" fillId="2" borderId="11" xfId="0" applyFont="1" applyFill="1" applyBorder="1" applyAlignment="1">
      <alignment horizontal="center" vertical="center" wrapText="1"/>
    </xf>
    <xf numFmtId="0" fontId="19" fillId="2" borderId="14" xfId="0" applyFont="1" applyFill="1" applyBorder="1" applyAlignment="1">
      <alignment horizontal="center" vertical="top" wrapText="1"/>
    </xf>
    <xf numFmtId="0" fontId="20" fillId="2" borderId="11" xfId="0" applyFont="1" applyFill="1" applyBorder="1" applyAlignment="1">
      <alignment horizontal="center" vertical="top" wrapText="1"/>
    </xf>
    <xf numFmtId="0" fontId="19" fillId="2" borderId="14"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24" fillId="2" borderId="20" xfId="0" applyFont="1" applyFill="1" applyBorder="1"/>
    <xf numFmtId="0" fontId="7" fillId="0" borderId="16" xfId="0" applyFont="1" applyBorder="1" applyAlignment="1">
      <alignment horizontal="left" vertical="center"/>
    </xf>
    <xf numFmtId="0" fontId="7" fillId="0" borderId="12" xfId="0" applyFont="1" applyBorder="1" applyAlignment="1">
      <alignment horizontal="left" vertical="center"/>
    </xf>
    <xf numFmtId="0" fontId="7" fillId="0" borderId="15" xfId="0" applyFont="1" applyBorder="1" applyAlignment="1">
      <alignment horizontal="left" vertical="center"/>
    </xf>
    <xf numFmtId="0" fontId="1" fillId="2" borderId="16"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15" xfId="0" applyFont="1" applyFill="1" applyBorder="1" applyAlignment="1">
      <alignment horizontal="left" vertical="center" wrapText="1"/>
    </xf>
    <xf numFmtId="14" fontId="1" fillId="0" borderId="16" xfId="0" applyNumberFormat="1" applyFont="1" applyBorder="1" applyAlignment="1">
      <alignment horizontal="left" vertical="center"/>
    </xf>
    <xf numFmtId="0" fontId="7" fillId="2" borderId="1" xfId="0" applyFont="1" applyFill="1" applyBorder="1" applyAlignment="1">
      <alignment horizontal="left" vertical="center"/>
    </xf>
    <xf numFmtId="0" fontId="1" fillId="0" borderId="1" xfId="0" applyFont="1" applyBorder="1" applyAlignment="1">
      <alignment horizontal="left" vertical="top"/>
    </xf>
    <xf numFmtId="0" fontId="1" fillId="2" borderId="1" xfId="0" applyFont="1" applyFill="1" applyBorder="1" applyAlignment="1">
      <alignment horizontal="left" vertical="center"/>
    </xf>
    <xf numFmtId="0" fontId="2" fillId="0" borderId="16" xfId="0" applyFont="1" applyBorder="1" applyAlignment="1">
      <alignment horizontal="left"/>
    </xf>
    <xf numFmtId="0" fontId="2" fillId="0" borderId="12" xfId="0" applyFont="1" applyBorder="1" applyAlignment="1">
      <alignment horizontal="left"/>
    </xf>
    <xf numFmtId="0" fontId="2" fillId="0" borderId="15" xfId="0" applyFont="1" applyBorder="1" applyAlignment="1">
      <alignment horizontal="left"/>
    </xf>
    <xf numFmtId="0" fontId="5" fillId="0" borderId="1" xfId="1" applyFont="1" applyBorder="1" applyAlignment="1">
      <alignment horizontal="center" wrapText="1"/>
    </xf>
    <xf numFmtId="49" fontId="2" fillId="0" borderId="21" xfId="2" applyNumberFormat="1" applyFont="1" applyBorder="1" applyAlignment="1">
      <alignment horizontal="center" vertical="center" wrapText="1"/>
    </xf>
    <xf numFmtId="49" fontId="2" fillId="0" borderId="22" xfId="2" applyNumberFormat="1" applyFont="1" applyBorder="1" applyAlignment="1">
      <alignment horizontal="center" vertical="center" wrapText="1"/>
    </xf>
    <xf numFmtId="49" fontId="2" fillId="0" borderId="23" xfId="2" applyNumberFormat="1" applyFont="1" applyBorder="1" applyAlignment="1">
      <alignment horizontal="center" vertical="center" wrapText="1"/>
    </xf>
    <xf numFmtId="49" fontId="2" fillId="0" borderId="13" xfId="2" applyNumberFormat="1" applyFont="1" applyBorder="1" applyAlignment="1">
      <alignment horizontal="center" vertical="center" wrapText="1"/>
    </xf>
    <xf numFmtId="49" fontId="2" fillId="0" borderId="10" xfId="2" applyNumberFormat="1" applyFont="1" applyBorder="1" applyAlignment="1">
      <alignment horizontal="center" vertical="center" wrapText="1"/>
    </xf>
    <xf numFmtId="49" fontId="2" fillId="0" borderId="18" xfId="2" applyNumberFormat="1" applyFont="1" applyBorder="1" applyAlignment="1">
      <alignment horizontal="center" vertical="center" wrapText="1"/>
    </xf>
    <xf numFmtId="165" fontId="2" fillId="0" borderId="21" xfId="2" applyNumberFormat="1" applyFont="1" applyBorder="1" applyAlignment="1">
      <alignment horizontal="center" vertical="center" wrapText="1"/>
    </xf>
    <xf numFmtId="165" fontId="2" fillId="0" borderId="22" xfId="2" applyNumberFormat="1" applyFont="1" applyBorder="1" applyAlignment="1">
      <alignment horizontal="center" vertical="center" wrapText="1"/>
    </xf>
    <xf numFmtId="165" fontId="2" fillId="0" borderId="23" xfId="2" applyNumberFormat="1" applyFont="1" applyBorder="1" applyAlignment="1">
      <alignment horizontal="center" vertical="center" wrapText="1"/>
    </xf>
    <xf numFmtId="165" fontId="2" fillId="0" borderId="13" xfId="2" applyNumberFormat="1" applyFont="1" applyBorder="1" applyAlignment="1">
      <alignment horizontal="center" vertical="center" wrapText="1"/>
    </xf>
    <xf numFmtId="165" fontId="2" fillId="0" borderId="10" xfId="2" applyNumberFormat="1" applyFont="1" applyBorder="1" applyAlignment="1">
      <alignment horizontal="center" vertical="center" wrapText="1"/>
    </xf>
    <xf numFmtId="165" fontId="2" fillId="0" borderId="18" xfId="2" applyNumberFormat="1" applyFont="1" applyBorder="1" applyAlignment="1">
      <alignment horizontal="center" vertical="center" wrapText="1"/>
    </xf>
    <xf numFmtId="0" fontId="1" fillId="0" borderId="1" xfId="0" applyFont="1" applyBorder="1" applyAlignment="1">
      <alignment horizontal="left"/>
    </xf>
    <xf numFmtId="0" fontId="2" fillId="0" borderId="1" xfId="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center"/>
    </xf>
    <xf numFmtId="0" fontId="7" fillId="0" borderId="1" xfId="0" applyFont="1" applyBorder="1" applyAlignment="1">
      <alignment horizontal="center"/>
    </xf>
    <xf numFmtId="0" fontId="1" fillId="0" borderId="1" xfId="0" applyFont="1" applyBorder="1" applyAlignment="1">
      <alignment horizontal="center" vertical="top"/>
    </xf>
    <xf numFmtId="0" fontId="7"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1" xfId="0" applyFont="1" applyFill="1" applyBorder="1"/>
    <xf numFmtId="0" fontId="5" fillId="2"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20" xfId="0" applyFont="1" applyFill="1" applyBorder="1"/>
    <xf numFmtId="9" fontId="27" fillId="0" borderId="1" xfId="4" applyFont="1" applyFill="1" applyBorder="1" applyAlignment="1">
      <alignment horizontal="center" vertical="center"/>
    </xf>
    <xf numFmtId="0" fontId="27" fillId="0" borderId="1" xfId="0" applyFont="1" applyFill="1" applyBorder="1" applyAlignment="1">
      <alignment horizontal="center" vertical="center"/>
    </xf>
    <xf numFmtId="10" fontId="27" fillId="0" borderId="11" xfId="4" applyNumberFormat="1" applyFont="1" applyFill="1" applyBorder="1" applyAlignment="1">
      <alignment horizontal="center" vertical="center"/>
    </xf>
    <xf numFmtId="0" fontId="27" fillId="0" borderId="1" xfId="0" applyFont="1" applyFill="1" applyBorder="1" applyAlignment="1">
      <alignment horizontal="left" vertical="center" wrapText="1"/>
    </xf>
  </cellXfs>
  <cellStyles count="6">
    <cellStyle name="KPT06_fill" xfId="3" xr:uid="{00000000-0005-0000-0000-000000000000}"/>
    <cellStyle name="Moneda" xfId="5" builtinId="4"/>
    <cellStyle name="Normal" xfId="0" builtinId="0"/>
    <cellStyle name="Normal 2" xfId="1" xr:uid="{00000000-0005-0000-0000-000003000000}"/>
    <cellStyle name="Normal_FDEG-001" xfId="2" xr:uid="{00000000-0005-0000-0000-000004000000}"/>
    <cellStyle name="Porcentaje" xfId="4" builtinId="5"/>
  </cellStyles>
  <dxfs count="0"/>
  <tableStyles count="0" defaultTableStyle="TableStyleMedium9" defaultPivotStyle="PivotStyleLight16"/>
  <colors>
    <mruColors>
      <color rgb="FFFFFF66"/>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22</xdr:col>
          <xdr:colOff>76200</xdr:colOff>
          <xdr:row>1</xdr:row>
          <xdr:rowOff>142875</xdr:rowOff>
        </xdr:from>
        <xdr:to>
          <xdr:col>23</xdr:col>
          <xdr:colOff>66675</xdr:colOff>
          <xdr:row>4</xdr:row>
          <xdr:rowOff>95250</xdr:rowOff>
        </xdr:to>
        <xdr:sp macro="" textlink="">
          <xdr:nvSpPr>
            <xdr:cNvPr id="8203" name="Imagen 4"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95250</xdr:colOff>
          <xdr:row>1</xdr:row>
          <xdr:rowOff>47625</xdr:rowOff>
        </xdr:from>
        <xdr:to>
          <xdr:col>18</xdr:col>
          <xdr:colOff>323850</xdr:colOff>
          <xdr:row>4</xdr:row>
          <xdr:rowOff>0</xdr:rowOff>
        </xdr:to>
        <xdr:sp macro="" textlink="">
          <xdr:nvSpPr>
            <xdr:cNvPr id="9228" name="Imagen 4"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1</xdr:row>
      <xdr:rowOff>44821</xdr:rowOff>
    </xdr:from>
    <xdr:to>
      <xdr:col>3</xdr:col>
      <xdr:colOff>257735</xdr:colOff>
      <xdr:row>4</xdr:row>
      <xdr:rowOff>68035</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1" y="208107"/>
          <a:ext cx="776407" cy="6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247650</xdr:colOff>
      <xdr:row>1</xdr:row>
      <xdr:rowOff>25771</xdr:rowOff>
    </xdr:from>
    <xdr:to>
      <xdr:col>3</xdr:col>
      <xdr:colOff>410135</xdr:colOff>
      <xdr:row>4</xdr:row>
      <xdr:rowOff>48985</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87696"/>
          <a:ext cx="1000685" cy="50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850601</xdr:colOff>
      <xdr:row>1</xdr:row>
      <xdr:rowOff>70869</xdr:rowOff>
    </xdr:from>
    <xdr:to>
      <xdr:col>4</xdr:col>
      <xdr:colOff>527859</xdr:colOff>
      <xdr:row>4</xdr:row>
      <xdr:rowOff>181428</xdr:rowOff>
    </xdr:to>
    <xdr:pic>
      <xdr:nvPicPr>
        <xdr:cNvPr id="2" name="11 Imagen" descr="http://www.atlantico.gov.co/images/stories/departamento/escud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101" y="234155"/>
          <a:ext cx="1383350" cy="1090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pic>
      <xdr:nvPicPr>
        <xdr:cNvPr id="2" name="Picture 1" descr="logo">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3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360744</xdr:colOff>
      <xdr:row>1</xdr:row>
      <xdr:rowOff>107156</xdr:rowOff>
    </xdr:from>
    <xdr:to>
      <xdr:col>4</xdr:col>
      <xdr:colOff>321468</xdr:colOff>
      <xdr:row>4</xdr:row>
      <xdr:rowOff>128433</xdr:rowOff>
    </xdr:to>
    <xdr:pic>
      <xdr:nvPicPr>
        <xdr:cNvPr id="3" name="11 Imagen" descr="http://www.atlantico.gov.co/images/stories/departamento/escudo.jp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244" y="265906"/>
          <a:ext cx="1116424" cy="9356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45"/>
  <sheetViews>
    <sheetView showGridLines="0" zoomScale="70" zoomScaleNormal="70" workbookViewId="0"/>
  </sheetViews>
  <sheetFormatPr baseColWidth="10" defaultColWidth="11.42578125" defaultRowHeight="12.75" x14ac:dyDescent="0.2"/>
  <cols>
    <col min="1" max="1" width="2.7109375" style="2" customWidth="1"/>
    <col min="2" max="5" width="8.28515625" style="2" customWidth="1"/>
    <col min="6" max="6" width="7" style="2" customWidth="1"/>
    <col min="7" max="8" width="7.5703125" style="2" customWidth="1"/>
    <col min="9" max="12" width="3.5703125" style="2" customWidth="1"/>
    <col min="13" max="13" width="4.7109375" style="2" customWidth="1"/>
    <col min="14" max="14" width="5.28515625" style="2" customWidth="1"/>
    <col min="15" max="19" width="3.7109375" style="2" customWidth="1"/>
    <col min="20" max="20" width="8" style="2" customWidth="1"/>
    <col min="21" max="21" width="3.7109375" style="2" customWidth="1"/>
    <col min="22" max="23" width="7" style="2" customWidth="1"/>
    <col min="24" max="28" width="3.7109375" style="2" customWidth="1"/>
    <col min="29" max="29" width="7.5703125" style="2" customWidth="1"/>
    <col min="30" max="30" width="3.7109375" style="2" customWidth="1"/>
    <col min="31" max="32" width="6" style="2" customWidth="1"/>
    <col min="33" max="37" width="3.7109375" style="2" customWidth="1"/>
    <col min="38" max="38" width="7.7109375" style="2" customWidth="1"/>
    <col min="39" max="39" width="3.7109375" style="2" customWidth="1"/>
    <col min="40" max="41" width="6.42578125" style="2" customWidth="1"/>
    <col min="42" max="46" width="3.7109375" style="2" customWidth="1"/>
    <col min="47" max="47" width="7.140625" style="2" customWidth="1"/>
    <col min="48" max="48" width="3.7109375" style="2" customWidth="1"/>
    <col min="49" max="50" width="6.7109375" style="2" customWidth="1"/>
    <col min="51" max="51" width="1.140625" style="2" customWidth="1"/>
    <col min="52" max="16384" width="11.42578125" style="2"/>
  </cols>
  <sheetData>
    <row r="1" spans="1:52" ht="13.5" thickBot="1" x14ac:dyDescent="0.25">
      <c r="Q1" s="3"/>
      <c r="AY1" s="21" t="s">
        <v>7</v>
      </c>
    </row>
    <row r="2" spans="1:52" ht="13.5" thickTop="1" x14ac:dyDescent="0.2">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2"/>
      <c r="AZ2" s="13"/>
    </row>
    <row r="3" spans="1:52" x14ac:dyDescent="0.2">
      <c r="A3" s="13"/>
      <c r="AY3" s="8"/>
      <c r="AZ3" s="13"/>
    </row>
    <row r="4" spans="1:52" x14ac:dyDescent="0.2">
      <c r="A4" s="13"/>
      <c r="AY4" s="8"/>
      <c r="AZ4" s="13"/>
    </row>
    <row r="5" spans="1:52" x14ac:dyDescent="0.2">
      <c r="A5" s="13"/>
      <c r="AY5" s="8"/>
      <c r="AZ5" s="13"/>
    </row>
    <row r="6" spans="1:52" ht="15.75" x14ac:dyDescent="0.25">
      <c r="A6" s="13"/>
      <c r="B6" s="147" t="s">
        <v>0</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Y6" s="8"/>
      <c r="AZ6" s="13"/>
    </row>
    <row r="7" spans="1:52" ht="15.75" x14ac:dyDescent="0.25">
      <c r="A7" s="13"/>
      <c r="B7" s="147" t="s">
        <v>8</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Y7" s="8"/>
      <c r="AZ7" s="13"/>
    </row>
    <row r="8" spans="1:52" x14ac:dyDescent="0.2">
      <c r="A8" s="13"/>
      <c r="AY8" s="8"/>
      <c r="AZ8" s="13"/>
    </row>
    <row r="9" spans="1:52" x14ac:dyDescent="0.2">
      <c r="A9" s="13"/>
      <c r="B9" s="3" t="s">
        <v>9</v>
      </c>
      <c r="C9" s="148"/>
      <c r="D9" s="148"/>
      <c r="E9" s="148"/>
      <c r="F9" s="148"/>
      <c r="G9" s="148"/>
      <c r="H9" s="148"/>
      <c r="I9" s="148"/>
      <c r="J9" s="148"/>
      <c r="O9" s="3"/>
      <c r="S9" s="3"/>
      <c r="AG9" s="9" t="s">
        <v>10</v>
      </c>
      <c r="AH9" s="14"/>
      <c r="AI9" s="14"/>
      <c r="AJ9" s="14"/>
      <c r="AK9" s="14"/>
      <c r="AL9" s="14"/>
      <c r="AM9" s="14"/>
      <c r="AN9" s="14"/>
      <c r="AO9" s="14"/>
      <c r="AP9" s="14"/>
      <c r="AQ9" s="14"/>
      <c r="AR9" s="14"/>
      <c r="AS9" s="14"/>
      <c r="AT9" s="15"/>
      <c r="AY9" s="8"/>
      <c r="AZ9" s="13"/>
    </row>
    <row r="10" spans="1:52" x14ac:dyDescent="0.2">
      <c r="A10" s="13"/>
      <c r="B10" s="4" t="s">
        <v>11</v>
      </c>
      <c r="C10" s="4"/>
      <c r="D10" s="149"/>
      <c r="E10" s="149"/>
      <c r="F10" s="149"/>
      <c r="G10" s="149"/>
      <c r="H10" s="149"/>
      <c r="I10" s="149"/>
      <c r="O10" s="3"/>
      <c r="S10" s="3"/>
      <c r="W10" s="3"/>
      <c r="X10" s="3"/>
      <c r="Y10" s="3"/>
      <c r="Z10" s="3"/>
      <c r="AA10" s="3"/>
      <c r="AB10" s="3"/>
      <c r="AC10" s="3"/>
      <c r="AD10" s="3"/>
      <c r="AE10" s="3"/>
      <c r="AF10" s="3"/>
      <c r="AG10" s="3"/>
      <c r="AH10" s="3"/>
      <c r="AI10" s="3"/>
      <c r="AJ10" s="3"/>
      <c r="AK10" s="3"/>
      <c r="AL10" s="3"/>
      <c r="AM10" s="3"/>
      <c r="AN10" s="3"/>
      <c r="AO10" s="3"/>
      <c r="AP10" s="3"/>
      <c r="AY10" s="8"/>
      <c r="AZ10" s="13"/>
    </row>
    <row r="11" spans="1:52" x14ac:dyDescent="0.2">
      <c r="A11" s="13"/>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8"/>
      <c r="AZ11" s="13"/>
    </row>
    <row r="12" spans="1:52" x14ac:dyDescent="0.2">
      <c r="A12" s="13"/>
      <c r="B12" s="150" t="s">
        <v>12</v>
      </c>
      <c r="C12" s="150" t="s">
        <v>13</v>
      </c>
      <c r="D12" s="150" t="s">
        <v>14</v>
      </c>
      <c r="E12" s="150" t="s">
        <v>15</v>
      </c>
      <c r="F12" s="150" t="s">
        <v>16</v>
      </c>
      <c r="G12" s="150" t="s">
        <v>17</v>
      </c>
      <c r="H12" s="150" t="s">
        <v>18</v>
      </c>
      <c r="I12" s="155" t="s">
        <v>19</v>
      </c>
      <c r="J12" s="156"/>
      <c r="K12" s="156"/>
      <c r="L12" s="157"/>
      <c r="M12" s="164" t="s">
        <v>20</v>
      </c>
      <c r="N12" s="164" t="s">
        <v>21</v>
      </c>
      <c r="O12" s="168" t="s">
        <v>22</v>
      </c>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42"/>
      <c r="AY12" s="23"/>
      <c r="AZ12" s="13"/>
    </row>
    <row r="13" spans="1:52" x14ac:dyDescent="0.2">
      <c r="A13" s="13"/>
      <c r="B13" s="151"/>
      <c r="C13" s="151"/>
      <c r="D13" s="151"/>
      <c r="E13" s="151"/>
      <c r="F13" s="151"/>
      <c r="G13" s="151"/>
      <c r="H13" s="151"/>
      <c r="I13" s="158"/>
      <c r="J13" s="159"/>
      <c r="K13" s="159"/>
      <c r="L13" s="160"/>
      <c r="M13" s="165"/>
      <c r="N13" s="165"/>
      <c r="O13" s="142">
        <v>2016</v>
      </c>
      <c r="P13" s="146"/>
      <c r="Q13" s="146"/>
      <c r="R13" s="146"/>
      <c r="S13" s="146"/>
      <c r="T13" s="146"/>
      <c r="U13" s="146"/>
      <c r="V13" s="146"/>
      <c r="W13" s="143"/>
      <c r="X13" s="142">
        <v>2017</v>
      </c>
      <c r="Y13" s="146"/>
      <c r="Z13" s="146"/>
      <c r="AA13" s="146"/>
      <c r="AB13" s="146"/>
      <c r="AC13" s="146"/>
      <c r="AD13" s="146"/>
      <c r="AE13" s="146"/>
      <c r="AF13" s="143"/>
      <c r="AG13" s="142">
        <v>2018</v>
      </c>
      <c r="AH13" s="146"/>
      <c r="AI13" s="146"/>
      <c r="AJ13" s="146"/>
      <c r="AK13" s="146"/>
      <c r="AL13" s="146"/>
      <c r="AM13" s="146"/>
      <c r="AN13" s="146"/>
      <c r="AO13" s="143"/>
      <c r="AP13" s="142">
        <v>2019</v>
      </c>
      <c r="AQ13" s="146"/>
      <c r="AR13" s="146"/>
      <c r="AS13" s="146"/>
      <c r="AT13" s="146"/>
      <c r="AU13" s="146"/>
      <c r="AV13" s="146"/>
      <c r="AW13" s="146"/>
      <c r="AX13" s="146"/>
      <c r="AY13" s="23"/>
      <c r="AZ13" s="13"/>
    </row>
    <row r="14" spans="1:52" ht="39" customHeight="1" x14ac:dyDescent="0.2">
      <c r="A14" s="13"/>
      <c r="B14" s="151"/>
      <c r="C14" s="153"/>
      <c r="D14" s="153"/>
      <c r="E14" s="153"/>
      <c r="F14" s="151"/>
      <c r="G14" s="151"/>
      <c r="H14" s="151"/>
      <c r="I14" s="161"/>
      <c r="J14" s="162"/>
      <c r="K14" s="162"/>
      <c r="L14" s="163"/>
      <c r="M14" s="166"/>
      <c r="N14" s="166"/>
      <c r="O14" s="144" t="s">
        <v>2</v>
      </c>
      <c r="P14" s="144" t="s">
        <v>1</v>
      </c>
      <c r="Q14" s="144" t="s">
        <v>6</v>
      </c>
      <c r="R14" s="144" t="s">
        <v>3</v>
      </c>
      <c r="S14" s="144" t="s">
        <v>4</v>
      </c>
      <c r="T14" s="145" t="s">
        <v>23</v>
      </c>
      <c r="U14" s="144" t="s">
        <v>24</v>
      </c>
      <c r="V14" s="142" t="s">
        <v>25</v>
      </c>
      <c r="W14" s="143"/>
      <c r="X14" s="144" t="s">
        <v>2</v>
      </c>
      <c r="Y14" s="144" t="s">
        <v>1</v>
      </c>
      <c r="Z14" s="144" t="s">
        <v>6</v>
      </c>
      <c r="AA14" s="144" t="s">
        <v>3</v>
      </c>
      <c r="AB14" s="144" t="s">
        <v>4</v>
      </c>
      <c r="AC14" s="145" t="s">
        <v>23</v>
      </c>
      <c r="AD14" s="144" t="s">
        <v>24</v>
      </c>
      <c r="AE14" s="142" t="s">
        <v>25</v>
      </c>
      <c r="AF14" s="143"/>
      <c r="AG14" s="144" t="s">
        <v>2</v>
      </c>
      <c r="AH14" s="144" t="s">
        <v>1</v>
      </c>
      <c r="AI14" s="144" t="s">
        <v>6</v>
      </c>
      <c r="AJ14" s="144" t="s">
        <v>3</v>
      </c>
      <c r="AK14" s="144" t="s">
        <v>4</v>
      </c>
      <c r="AL14" s="145" t="s">
        <v>23</v>
      </c>
      <c r="AM14" s="144" t="s">
        <v>24</v>
      </c>
      <c r="AN14" s="142" t="s">
        <v>25</v>
      </c>
      <c r="AO14" s="143"/>
      <c r="AP14" s="144" t="s">
        <v>2</v>
      </c>
      <c r="AQ14" s="144" t="s">
        <v>1</v>
      </c>
      <c r="AR14" s="144" t="s">
        <v>6</v>
      </c>
      <c r="AS14" s="144" t="s">
        <v>3</v>
      </c>
      <c r="AT14" s="144" t="s">
        <v>4</v>
      </c>
      <c r="AU14" s="145" t="s">
        <v>23</v>
      </c>
      <c r="AV14" s="144" t="s">
        <v>24</v>
      </c>
      <c r="AW14" s="142" t="s">
        <v>25</v>
      </c>
      <c r="AX14" s="143"/>
      <c r="AY14" s="23"/>
      <c r="AZ14" s="13"/>
    </row>
    <row r="15" spans="1:52" ht="62.25" customHeight="1" x14ac:dyDescent="0.2">
      <c r="A15" s="13"/>
      <c r="B15" s="152"/>
      <c r="C15" s="154"/>
      <c r="D15" s="154"/>
      <c r="E15" s="154"/>
      <c r="F15" s="152"/>
      <c r="G15" s="152"/>
      <c r="H15" s="152"/>
      <c r="I15" s="1" t="s">
        <v>26</v>
      </c>
      <c r="J15" s="1" t="s">
        <v>27</v>
      </c>
      <c r="K15" s="1" t="s">
        <v>28</v>
      </c>
      <c r="L15" s="1" t="s">
        <v>29</v>
      </c>
      <c r="M15" s="167"/>
      <c r="N15" s="167"/>
      <c r="O15" s="144"/>
      <c r="P15" s="144"/>
      <c r="Q15" s="144"/>
      <c r="R15" s="144"/>
      <c r="S15" s="144"/>
      <c r="T15" s="144"/>
      <c r="U15" s="144"/>
      <c r="V15" s="1" t="s">
        <v>30</v>
      </c>
      <c r="W15" s="1" t="s">
        <v>5</v>
      </c>
      <c r="X15" s="144"/>
      <c r="Y15" s="144"/>
      <c r="Z15" s="144"/>
      <c r="AA15" s="144"/>
      <c r="AB15" s="144"/>
      <c r="AC15" s="144"/>
      <c r="AD15" s="144"/>
      <c r="AE15" s="1" t="s">
        <v>30</v>
      </c>
      <c r="AF15" s="1" t="s">
        <v>5</v>
      </c>
      <c r="AG15" s="144"/>
      <c r="AH15" s="144"/>
      <c r="AI15" s="144"/>
      <c r="AJ15" s="144"/>
      <c r="AK15" s="144"/>
      <c r="AL15" s="144"/>
      <c r="AM15" s="144"/>
      <c r="AN15" s="1" t="s">
        <v>30</v>
      </c>
      <c r="AO15" s="1" t="s">
        <v>5</v>
      </c>
      <c r="AP15" s="144"/>
      <c r="AQ15" s="144"/>
      <c r="AR15" s="144"/>
      <c r="AS15" s="144"/>
      <c r="AT15" s="144"/>
      <c r="AU15" s="144"/>
      <c r="AV15" s="144"/>
      <c r="AW15" s="1" t="s">
        <v>30</v>
      </c>
      <c r="AX15" s="1" t="s">
        <v>5</v>
      </c>
      <c r="AY15" s="23"/>
      <c r="AZ15" s="13"/>
    </row>
    <row r="16" spans="1:52" ht="29.1" customHeight="1" x14ac:dyDescent="0.2">
      <c r="A16" s="13"/>
      <c r="B16" s="6"/>
      <c r="C16" s="24"/>
      <c r="D16" s="24"/>
      <c r="E16" s="24"/>
      <c r="F16" s="25"/>
      <c r="G16" s="7"/>
      <c r="H16" s="7"/>
      <c r="I16" s="1"/>
      <c r="J16" s="1"/>
      <c r="K16" s="1"/>
      <c r="L16" s="1"/>
      <c r="M16" s="7"/>
      <c r="N16" s="7"/>
      <c r="O16" s="6"/>
      <c r="P16" s="6"/>
      <c r="Q16" s="6"/>
      <c r="R16" s="6"/>
      <c r="S16" s="6"/>
      <c r="T16" s="6"/>
      <c r="U16" s="28">
        <f>SUM(O16:T16)</f>
        <v>0</v>
      </c>
      <c r="V16" s="1"/>
      <c r="W16" s="1"/>
      <c r="X16" s="1"/>
      <c r="Y16" s="1"/>
      <c r="Z16" s="1"/>
      <c r="AA16" s="1"/>
      <c r="AB16" s="1"/>
      <c r="AC16" s="1"/>
      <c r="AD16" s="28">
        <f>SUM(X16:AC16)</f>
        <v>0</v>
      </c>
      <c r="AE16" s="1"/>
      <c r="AF16" s="1"/>
      <c r="AG16" s="1"/>
      <c r="AH16" s="1"/>
      <c r="AI16" s="1"/>
      <c r="AJ16" s="1"/>
      <c r="AK16" s="1"/>
      <c r="AL16" s="1"/>
      <c r="AM16" s="28">
        <f>SUM(AG16:AL16)</f>
        <v>0</v>
      </c>
      <c r="AN16" s="1"/>
      <c r="AO16" s="1"/>
      <c r="AP16" s="1"/>
      <c r="AQ16" s="5"/>
      <c r="AR16" s="5"/>
      <c r="AS16" s="5"/>
      <c r="AT16" s="5"/>
      <c r="AU16" s="5"/>
      <c r="AV16" s="28">
        <f>SUM(AP16:AU16)</f>
        <v>0</v>
      </c>
      <c r="AW16" s="5"/>
      <c r="AX16" s="26"/>
      <c r="AY16" s="23"/>
      <c r="AZ16" s="13"/>
    </row>
    <row r="17" spans="1:52" ht="29.1" customHeight="1" x14ac:dyDescent="0.2">
      <c r="A17" s="13"/>
      <c r="B17" s="6"/>
      <c r="C17" s="24"/>
      <c r="D17" s="24"/>
      <c r="E17" s="24"/>
      <c r="F17" s="25"/>
      <c r="G17" s="7"/>
      <c r="H17" s="7"/>
      <c r="I17" s="1"/>
      <c r="J17" s="1"/>
      <c r="K17" s="1"/>
      <c r="L17" s="1"/>
      <c r="M17" s="7"/>
      <c r="N17" s="7"/>
      <c r="O17" s="6"/>
      <c r="P17" s="6"/>
      <c r="Q17" s="6"/>
      <c r="R17" s="6"/>
      <c r="S17" s="6"/>
      <c r="T17" s="6"/>
      <c r="U17" s="28">
        <f t="shared" ref="U17:U42" si="0">SUM(O17:T17)</f>
        <v>0</v>
      </c>
      <c r="V17" s="1"/>
      <c r="W17" s="1"/>
      <c r="X17" s="1"/>
      <c r="Y17" s="1"/>
      <c r="Z17" s="1"/>
      <c r="AA17" s="1"/>
      <c r="AB17" s="1"/>
      <c r="AC17" s="1"/>
      <c r="AD17" s="28">
        <f t="shared" ref="AD17:AD43" si="1">SUM(X17:AC17)</f>
        <v>0</v>
      </c>
      <c r="AE17" s="1"/>
      <c r="AF17" s="1"/>
      <c r="AG17" s="1"/>
      <c r="AH17" s="1"/>
      <c r="AI17" s="1"/>
      <c r="AJ17" s="1"/>
      <c r="AK17" s="1"/>
      <c r="AL17" s="1"/>
      <c r="AM17" s="28">
        <f t="shared" ref="AM17:AM43" si="2">SUM(AG17:AL17)</f>
        <v>0</v>
      </c>
      <c r="AN17" s="1"/>
      <c r="AO17" s="1"/>
      <c r="AP17" s="1"/>
      <c r="AQ17" s="5"/>
      <c r="AR17" s="5"/>
      <c r="AS17" s="5"/>
      <c r="AT17" s="5"/>
      <c r="AU17" s="5"/>
      <c r="AV17" s="28">
        <f t="shared" ref="AV17:AV43" si="3">SUM(AP17:AU17)</f>
        <v>0</v>
      </c>
      <c r="AW17" s="5"/>
      <c r="AX17" s="26"/>
      <c r="AY17" s="23"/>
      <c r="AZ17" s="13"/>
    </row>
    <row r="18" spans="1:52" ht="29.1" customHeight="1" x14ac:dyDescent="0.2">
      <c r="A18" s="13"/>
      <c r="B18" s="5"/>
      <c r="C18" s="15"/>
      <c r="D18" s="16"/>
      <c r="E18" s="16"/>
      <c r="F18" s="27"/>
      <c r="G18" s="27"/>
      <c r="H18" s="27"/>
      <c r="I18" s="5"/>
      <c r="J18" s="5"/>
      <c r="K18" s="5"/>
      <c r="L18" s="5"/>
      <c r="M18" s="5"/>
      <c r="N18" s="5"/>
      <c r="O18" s="5"/>
      <c r="P18" s="5"/>
      <c r="Q18" s="5"/>
      <c r="R18" s="5"/>
      <c r="S18" s="5"/>
      <c r="T18" s="5"/>
      <c r="U18" s="28">
        <f t="shared" si="0"/>
        <v>0</v>
      </c>
      <c r="V18" s="5"/>
      <c r="W18" s="5"/>
      <c r="X18" s="5"/>
      <c r="Y18" s="5"/>
      <c r="Z18" s="5"/>
      <c r="AA18" s="5"/>
      <c r="AB18" s="5"/>
      <c r="AC18" s="5"/>
      <c r="AD18" s="28">
        <f t="shared" si="1"/>
        <v>0</v>
      </c>
      <c r="AE18" s="5"/>
      <c r="AF18" s="5"/>
      <c r="AG18" s="5"/>
      <c r="AH18" s="5"/>
      <c r="AI18" s="5"/>
      <c r="AJ18" s="5"/>
      <c r="AK18" s="5"/>
      <c r="AL18" s="5"/>
      <c r="AM18" s="28">
        <f t="shared" si="2"/>
        <v>0</v>
      </c>
      <c r="AN18" s="5"/>
      <c r="AO18" s="5"/>
      <c r="AP18" s="5"/>
      <c r="AQ18" s="5"/>
      <c r="AR18" s="5"/>
      <c r="AS18" s="5"/>
      <c r="AT18" s="5"/>
      <c r="AU18" s="5"/>
      <c r="AV18" s="28">
        <f t="shared" si="3"/>
        <v>0</v>
      </c>
      <c r="AW18" s="5"/>
      <c r="AX18" s="26"/>
      <c r="AY18" s="23"/>
      <c r="AZ18" s="13"/>
    </row>
    <row r="19" spans="1:52" ht="29.1" customHeight="1" x14ac:dyDescent="0.2">
      <c r="A19" s="13"/>
      <c r="B19" s="5"/>
      <c r="C19" s="15"/>
      <c r="D19" s="16"/>
      <c r="E19" s="16"/>
      <c r="F19" s="27"/>
      <c r="G19" s="27"/>
      <c r="H19" s="27"/>
      <c r="I19" s="5"/>
      <c r="J19" s="5"/>
      <c r="K19" s="5"/>
      <c r="L19" s="5"/>
      <c r="M19" s="5"/>
      <c r="N19" s="5"/>
      <c r="O19" s="5"/>
      <c r="P19" s="5"/>
      <c r="Q19" s="5"/>
      <c r="R19" s="5"/>
      <c r="S19" s="5"/>
      <c r="T19" s="5"/>
      <c r="U19" s="28">
        <f t="shared" si="0"/>
        <v>0</v>
      </c>
      <c r="V19" s="5"/>
      <c r="W19" s="5"/>
      <c r="X19" s="5"/>
      <c r="Y19" s="5"/>
      <c r="Z19" s="5"/>
      <c r="AA19" s="5"/>
      <c r="AB19" s="5"/>
      <c r="AC19" s="5"/>
      <c r="AD19" s="28">
        <f t="shared" si="1"/>
        <v>0</v>
      </c>
      <c r="AE19" s="5"/>
      <c r="AF19" s="5"/>
      <c r="AG19" s="5"/>
      <c r="AH19" s="5"/>
      <c r="AI19" s="5"/>
      <c r="AJ19" s="5"/>
      <c r="AK19" s="5"/>
      <c r="AL19" s="5"/>
      <c r="AM19" s="28">
        <f t="shared" si="2"/>
        <v>0</v>
      </c>
      <c r="AN19" s="5"/>
      <c r="AO19" s="5"/>
      <c r="AP19" s="5"/>
      <c r="AQ19" s="5"/>
      <c r="AR19" s="5"/>
      <c r="AS19" s="5"/>
      <c r="AT19" s="5"/>
      <c r="AU19" s="5"/>
      <c r="AV19" s="28">
        <f t="shared" si="3"/>
        <v>0</v>
      </c>
      <c r="AW19" s="5"/>
      <c r="AX19" s="26"/>
      <c r="AY19" s="23"/>
      <c r="AZ19" s="13"/>
    </row>
    <row r="20" spans="1:52" ht="29.1" customHeight="1" x14ac:dyDescent="0.2">
      <c r="A20" s="13"/>
      <c r="B20" s="5"/>
      <c r="C20" s="15"/>
      <c r="D20" s="16"/>
      <c r="E20" s="16"/>
      <c r="F20" s="27"/>
      <c r="G20" s="27"/>
      <c r="H20" s="27"/>
      <c r="I20" s="5"/>
      <c r="J20" s="5"/>
      <c r="K20" s="5"/>
      <c r="L20" s="5"/>
      <c r="M20" s="5"/>
      <c r="N20" s="5"/>
      <c r="O20" s="5"/>
      <c r="P20" s="5"/>
      <c r="Q20" s="5"/>
      <c r="R20" s="5"/>
      <c r="S20" s="5"/>
      <c r="T20" s="5"/>
      <c r="U20" s="28">
        <f t="shared" si="0"/>
        <v>0</v>
      </c>
      <c r="V20" s="5"/>
      <c r="W20" s="5"/>
      <c r="X20" s="5"/>
      <c r="Y20" s="5"/>
      <c r="Z20" s="5"/>
      <c r="AA20" s="5"/>
      <c r="AB20" s="5"/>
      <c r="AC20" s="5"/>
      <c r="AD20" s="28">
        <f t="shared" si="1"/>
        <v>0</v>
      </c>
      <c r="AE20" s="5"/>
      <c r="AF20" s="5"/>
      <c r="AG20" s="5"/>
      <c r="AH20" s="5"/>
      <c r="AI20" s="5"/>
      <c r="AJ20" s="5"/>
      <c r="AK20" s="5"/>
      <c r="AL20" s="5"/>
      <c r="AM20" s="28">
        <f t="shared" si="2"/>
        <v>0</v>
      </c>
      <c r="AN20" s="5"/>
      <c r="AO20" s="5"/>
      <c r="AP20" s="5"/>
      <c r="AQ20" s="5"/>
      <c r="AR20" s="5"/>
      <c r="AS20" s="5"/>
      <c r="AT20" s="5"/>
      <c r="AU20" s="5"/>
      <c r="AV20" s="28">
        <f t="shared" si="3"/>
        <v>0</v>
      </c>
      <c r="AW20" s="5"/>
      <c r="AX20" s="26"/>
      <c r="AY20" s="23"/>
      <c r="AZ20" s="13"/>
    </row>
    <row r="21" spans="1:52" ht="29.1" customHeight="1" x14ac:dyDescent="0.2">
      <c r="A21" s="13"/>
      <c r="B21" s="5"/>
      <c r="C21" s="15"/>
      <c r="D21" s="16"/>
      <c r="E21" s="16"/>
      <c r="F21" s="27"/>
      <c r="G21" s="27"/>
      <c r="H21" s="27"/>
      <c r="I21" s="5"/>
      <c r="J21" s="5"/>
      <c r="K21" s="5"/>
      <c r="L21" s="5"/>
      <c r="M21" s="5"/>
      <c r="N21" s="5"/>
      <c r="O21" s="5"/>
      <c r="P21" s="5"/>
      <c r="Q21" s="5"/>
      <c r="R21" s="5"/>
      <c r="S21" s="5"/>
      <c r="T21" s="5"/>
      <c r="U21" s="28">
        <f t="shared" si="0"/>
        <v>0</v>
      </c>
      <c r="V21" s="5"/>
      <c r="W21" s="5"/>
      <c r="X21" s="5"/>
      <c r="Y21" s="5"/>
      <c r="Z21" s="5"/>
      <c r="AA21" s="5"/>
      <c r="AB21" s="5"/>
      <c r="AC21" s="5"/>
      <c r="AD21" s="28">
        <f t="shared" si="1"/>
        <v>0</v>
      </c>
      <c r="AE21" s="5"/>
      <c r="AF21" s="5"/>
      <c r="AG21" s="5"/>
      <c r="AH21" s="5"/>
      <c r="AI21" s="5"/>
      <c r="AJ21" s="5"/>
      <c r="AK21" s="5"/>
      <c r="AL21" s="5"/>
      <c r="AM21" s="28">
        <f t="shared" si="2"/>
        <v>0</v>
      </c>
      <c r="AN21" s="5"/>
      <c r="AO21" s="5"/>
      <c r="AP21" s="5"/>
      <c r="AQ21" s="5"/>
      <c r="AR21" s="5"/>
      <c r="AS21" s="5"/>
      <c r="AT21" s="5"/>
      <c r="AU21" s="5"/>
      <c r="AV21" s="28">
        <f t="shared" si="3"/>
        <v>0</v>
      </c>
      <c r="AW21" s="5"/>
      <c r="AX21" s="26"/>
      <c r="AY21" s="23"/>
      <c r="AZ21" s="13"/>
    </row>
    <row r="22" spans="1:52" ht="29.1" customHeight="1" x14ac:dyDescent="0.2">
      <c r="A22" s="13"/>
      <c r="B22" s="5"/>
      <c r="C22" s="15"/>
      <c r="D22" s="16"/>
      <c r="E22" s="16"/>
      <c r="F22" s="27"/>
      <c r="G22" s="27"/>
      <c r="H22" s="27"/>
      <c r="I22" s="5"/>
      <c r="J22" s="5"/>
      <c r="K22" s="5"/>
      <c r="L22" s="5"/>
      <c r="M22" s="5"/>
      <c r="N22" s="5"/>
      <c r="O22" s="5"/>
      <c r="P22" s="5"/>
      <c r="Q22" s="5"/>
      <c r="R22" s="5"/>
      <c r="S22" s="5"/>
      <c r="T22" s="5"/>
      <c r="U22" s="28">
        <f t="shared" si="0"/>
        <v>0</v>
      </c>
      <c r="V22" s="5"/>
      <c r="W22" s="5"/>
      <c r="X22" s="5"/>
      <c r="Y22" s="5"/>
      <c r="Z22" s="5"/>
      <c r="AA22" s="5"/>
      <c r="AB22" s="5"/>
      <c r="AC22" s="5"/>
      <c r="AD22" s="28">
        <f t="shared" si="1"/>
        <v>0</v>
      </c>
      <c r="AE22" s="5"/>
      <c r="AF22" s="5"/>
      <c r="AG22" s="5"/>
      <c r="AH22" s="5"/>
      <c r="AI22" s="5"/>
      <c r="AJ22" s="5"/>
      <c r="AK22" s="5"/>
      <c r="AL22" s="5"/>
      <c r="AM22" s="28">
        <f t="shared" si="2"/>
        <v>0</v>
      </c>
      <c r="AN22" s="5"/>
      <c r="AO22" s="5"/>
      <c r="AP22" s="5"/>
      <c r="AQ22" s="5"/>
      <c r="AR22" s="5"/>
      <c r="AS22" s="5"/>
      <c r="AT22" s="5"/>
      <c r="AU22" s="5"/>
      <c r="AV22" s="28">
        <f t="shared" si="3"/>
        <v>0</v>
      </c>
      <c r="AW22" s="5"/>
      <c r="AX22" s="26"/>
      <c r="AY22" s="23"/>
      <c r="AZ22" s="13"/>
    </row>
    <row r="23" spans="1:52" ht="29.1" customHeight="1" x14ac:dyDescent="0.2">
      <c r="A23" s="13"/>
      <c r="B23" s="5"/>
      <c r="C23" s="15"/>
      <c r="D23" s="16"/>
      <c r="E23" s="16"/>
      <c r="F23" s="27"/>
      <c r="G23" s="27"/>
      <c r="H23" s="27"/>
      <c r="I23" s="5"/>
      <c r="J23" s="5"/>
      <c r="K23" s="5"/>
      <c r="L23" s="5"/>
      <c r="M23" s="5"/>
      <c r="N23" s="5"/>
      <c r="O23" s="5"/>
      <c r="P23" s="5"/>
      <c r="Q23" s="5"/>
      <c r="R23" s="5"/>
      <c r="S23" s="5"/>
      <c r="T23" s="5"/>
      <c r="U23" s="28">
        <f t="shared" si="0"/>
        <v>0</v>
      </c>
      <c r="V23" s="5"/>
      <c r="W23" s="5"/>
      <c r="X23" s="5"/>
      <c r="Y23" s="5"/>
      <c r="Z23" s="5"/>
      <c r="AA23" s="5"/>
      <c r="AB23" s="5"/>
      <c r="AC23" s="5"/>
      <c r="AD23" s="28">
        <f t="shared" si="1"/>
        <v>0</v>
      </c>
      <c r="AE23" s="5"/>
      <c r="AF23" s="5"/>
      <c r="AG23" s="5"/>
      <c r="AH23" s="5"/>
      <c r="AI23" s="5"/>
      <c r="AJ23" s="5"/>
      <c r="AK23" s="5"/>
      <c r="AL23" s="5"/>
      <c r="AM23" s="28">
        <f t="shared" si="2"/>
        <v>0</v>
      </c>
      <c r="AN23" s="5"/>
      <c r="AO23" s="5"/>
      <c r="AP23" s="5"/>
      <c r="AQ23" s="5"/>
      <c r="AR23" s="5"/>
      <c r="AS23" s="5"/>
      <c r="AT23" s="5"/>
      <c r="AU23" s="5"/>
      <c r="AV23" s="28">
        <f t="shared" si="3"/>
        <v>0</v>
      </c>
      <c r="AW23" s="5"/>
      <c r="AX23" s="26"/>
      <c r="AY23" s="23"/>
      <c r="AZ23" s="13"/>
    </row>
    <row r="24" spans="1:52" ht="29.1" customHeight="1" x14ac:dyDescent="0.2">
      <c r="A24" s="13"/>
      <c r="B24" s="5"/>
      <c r="C24" s="15"/>
      <c r="D24" s="16"/>
      <c r="E24" s="16"/>
      <c r="F24" s="27"/>
      <c r="G24" s="27"/>
      <c r="H24" s="27"/>
      <c r="I24" s="5"/>
      <c r="J24" s="5"/>
      <c r="K24" s="5"/>
      <c r="L24" s="5"/>
      <c r="M24" s="5"/>
      <c r="N24" s="5"/>
      <c r="O24" s="5"/>
      <c r="P24" s="5"/>
      <c r="Q24" s="5"/>
      <c r="R24" s="5"/>
      <c r="S24" s="5"/>
      <c r="T24" s="5"/>
      <c r="U24" s="28">
        <f t="shared" si="0"/>
        <v>0</v>
      </c>
      <c r="V24" s="5"/>
      <c r="W24" s="5"/>
      <c r="X24" s="5"/>
      <c r="Y24" s="5"/>
      <c r="Z24" s="5"/>
      <c r="AA24" s="5"/>
      <c r="AB24" s="5"/>
      <c r="AC24" s="5"/>
      <c r="AD24" s="28">
        <f t="shared" si="1"/>
        <v>0</v>
      </c>
      <c r="AE24" s="5"/>
      <c r="AF24" s="5"/>
      <c r="AG24" s="5"/>
      <c r="AH24" s="5"/>
      <c r="AI24" s="5"/>
      <c r="AJ24" s="5"/>
      <c r="AK24" s="5"/>
      <c r="AL24" s="5"/>
      <c r="AM24" s="28">
        <f t="shared" si="2"/>
        <v>0</v>
      </c>
      <c r="AN24" s="5"/>
      <c r="AO24" s="5"/>
      <c r="AP24" s="5"/>
      <c r="AQ24" s="5"/>
      <c r="AR24" s="5"/>
      <c r="AS24" s="5"/>
      <c r="AT24" s="5"/>
      <c r="AU24" s="5"/>
      <c r="AV24" s="28">
        <f t="shared" si="3"/>
        <v>0</v>
      </c>
      <c r="AW24" s="5"/>
      <c r="AX24" s="26"/>
      <c r="AY24" s="23"/>
      <c r="AZ24" s="13"/>
    </row>
    <row r="25" spans="1:52" ht="29.1" customHeight="1" x14ac:dyDescent="0.2">
      <c r="A25" s="13"/>
      <c r="B25" s="5"/>
      <c r="C25" s="15"/>
      <c r="D25" s="16"/>
      <c r="E25" s="16"/>
      <c r="F25" s="27"/>
      <c r="G25" s="27"/>
      <c r="H25" s="27"/>
      <c r="I25" s="5"/>
      <c r="J25" s="5"/>
      <c r="K25" s="5"/>
      <c r="L25" s="5"/>
      <c r="M25" s="5"/>
      <c r="N25" s="5"/>
      <c r="O25" s="5"/>
      <c r="P25" s="5"/>
      <c r="Q25" s="5"/>
      <c r="R25" s="5"/>
      <c r="S25" s="5"/>
      <c r="T25" s="5"/>
      <c r="U25" s="28"/>
      <c r="V25" s="5"/>
      <c r="W25" s="5"/>
      <c r="X25" s="5"/>
      <c r="Y25" s="5"/>
      <c r="Z25" s="5"/>
      <c r="AA25" s="5"/>
      <c r="AB25" s="5"/>
      <c r="AC25" s="5"/>
      <c r="AD25" s="28"/>
      <c r="AE25" s="5"/>
      <c r="AF25" s="5"/>
      <c r="AG25" s="5"/>
      <c r="AH25" s="5"/>
      <c r="AI25" s="5"/>
      <c r="AJ25" s="5"/>
      <c r="AK25" s="5"/>
      <c r="AL25" s="5"/>
      <c r="AM25" s="28"/>
      <c r="AN25" s="5"/>
      <c r="AO25" s="5"/>
      <c r="AP25" s="5"/>
      <c r="AQ25" s="5"/>
      <c r="AR25" s="5"/>
      <c r="AS25" s="5"/>
      <c r="AT25" s="5"/>
      <c r="AU25" s="5"/>
      <c r="AV25" s="28"/>
      <c r="AW25" s="5"/>
      <c r="AX25" s="26"/>
      <c r="AY25" s="23"/>
      <c r="AZ25" s="13"/>
    </row>
    <row r="26" spans="1:52" ht="29.1" customHeight="1" x14ac:dyDescent="0.2">
      <c r="A26" s="13"/>
      <c r="B26" s="5"/>
      <c r="C26" s="15"/>
      <c r="D26" s="16"/>
      <c r="E26" s="16"/>
      <c r="F26" s="27"/>
      <c r="G26" s="27"/>
      <c r="H26" s="27"/>
      <c r="I26" s="5"/>
      <c r="J26" s="5"/>
      <c r="K26" s="5"/>
      <c r="L26" s="5"/>
      <c r="M26" s="5"/>
      <c r="N26" s="5"/>
      <c r="O26" s="5"/>
      <c r="P26" s="5"/>
      <c r="Q26" s="5"/>
      <c r="R26" s="5"/>
      <c r="S26" s="5"/>
      <c r="T26" s="5"/>
      <c r="U26" s="28"/>
      <c r="V26" s="5"/>
      <c r="W26" s="5"/>
      <c r="X26" s="5"/>
      <c r="Y26" s="5"/>
      <c r="Z26" s="5"/>
      <c r="AA26" s="5"/>
      <c r="AB26" s="5"/>
      <c r="AC26" s="5"/>
      <c r="AD26" s="28"/>
      <c r="AE26" s="5"/>
      <c r="AF26" s="5"/>
      <c r="AG26" s="5"/>
      <c r="AH26" s="5"/>
      <c r="AI26" s="5"/>
      <c r="AJ26" s="5"/>
      <c r="AK26" s="5"/>
      <c r="AL26" s="5"/>
      <c r="AM26" s="28"/>
      <c r="AN26" s="5"/>
      <c r="AO26" s="5"/>
      <c r="AP26" s="5"/>
      <c r="AQ26" s="5"/>
      <c r="AR26" s="5"/>
      <c r="AS26" s="5"/>
      <c r="AT26" s="5"/>
      <c r="AU26" s="5"/>
      <c r="AV26" s="28"/>
      <c r="AW26" s="5"/>
      <c r="AX26" s="26"/>
      <c r="AY26" s="23"/>
      <c r="AZ26" s="13"/>
    </row>
    <row r="27" spans="1:52" ht="29.1" customHeight="1" x14ac:dyDescent="0.2">
      <c r="A27" s="13"/>
      <c r="B27" s="5"/>
      <c r="C27" s="15"/>
      <c r="D27" s="16"/>
      <c r="E27" s="16"/>
      <c r="F27" s="27"/>
      <c r="G27" s="27"/>
      <c r="H27" s="27"/>
      <c r="I27" s="5"/>
      <c r="J27" s="5"/>
      <c r="K27" s="5"/>
      <c r="L27" s="5"/>
      <c r="M27" s="5"/>
      <c r="N27" s="5"/>
      <c r="O27" s="5"/>
      <c r="P27" s="5"/>
      <c r="Q27" s="5"/>
      <c r="R27" s="5"/>
      <c r="S27" s="5"/>
      <c r="T27" s="5"/>
      <c r="U27" s="28"/>
      <c r="V27" s="5"/>
      <c r="W27" s="5"/>
      <c r="X27" s="5"/>
      <c r="Y27" s="5"/>
      <c r="Z27" s="5"/>
      <c r="AA27" s="5"/>
      <c r="AB27" s="5"/>
      <c r="AC27" s="5"/>
      <c r="AD27" s="28"/>
      <c r="AE27" s="5"/>
      <c r="AF27" s="5"/>
      <c r="AG27" s="5"/>
      <c r="AH27" s="5"/>
      <c r="AI27" s="5"/>
      <c r="AJ27" s="5"/>
      <c r="AK27" s="5"/>
      <c r="AL27" s="5"/>
      <c r="AM27" s="28"/>
      <c r="AN27" s="5"/>
      <c r="AO27" s="5"/>
      <c r="AP27" s="5"/>
      <c r="AQ27" s="5"/>
      <c r="AR27" s="5"/>
      <c r="AS27" s="5"/>
      <c r="AT27" s="5"/>
      <c r="AU27" s="5"/>
      <c r="AV27" s="28"/>
      <c r="AW27" s="5"/>
      <c r="AX27" s="26"/>
      <c r="AY27" s="23"/>
      <c r="AZ27" s="13"/>
    </row>
    <row r="28" spans="1:52" ht="29.1" customHeight="1" x14ac:dyDescent="0.2">
      <c r="A28" s="13"/>
      <c r="B28" s="5"/>
      <c r="C28" s="15"/>
      <c r="D28" s="16"/>
      <c r="E28" s="16"/>
      <c r="F28" s="27"/>
      <c r="G28" s="27"/>
      <c r="H28" s="27"/>
      <c r="I28" s="5"/>
      <c r="J28" s="5"/>
      <c r="K28" s="5"/>
      <c r="L28" s="5"/>
      <c r="M28" s="5"/>
      <c r="N28" s="5"/>
      <c r="O28" s="5"/>
      <c r="P28" s="5"/>
      <c r="Q28" s="5"/>
      <c r="R28" s="5"/>
      <c r="S28" s="5"/>
      <c r="T28" s="5"/>
      <c r="U28" s="28"/>
      <c r="V28" s="5"/>
      <c r="W28" s="5"/>
      <c r="X28" s="5"/>
      <c r="Y28" s="5"/>
      <c r="Z28" s="5"/>
      <c r="AA28" s="5"/>
      <c r="AB28" s="5"/>
      <c r="AC28" s="5"/>
      <c r="AD28" s="28"/>
      <c r="AE28" s="5"/>
      <c r="AF28" s="5"/>
      <c r="AG28" s="5"/>
      <c r="AH28" s="5"/>
      <c r="AI28" s="5"/>
      <c r="AJ28" s="5"/>
      <c r="AK28" s="5"/>
      <c r="AL28" s="5"/>
      <c r="AM28" s="28"/>
      <c r="AN28" s="5"/>
      <c r="AO28" s="5"/>
      <c r="AP28" s="5"/>
      <c r="AQ28" s="5"/>
      <c r="AR28" s="5"/>
      <c r="AS28" s="5"/>
      <c r="AT28" s="5"/>
      <c r="AU28" s="5"/>
      <c r="AV28" s="28"/>
      <c r="AW28" s="5"/>
      <c r="AX28" s="26"/>
      <c r="AY28" s="23"/>
      <c r="AZ28" s="13"/>
    </row>
    <row r="29" spans="1:52" ht="29.1" customHeight="1" x14ac:dyDescent="0.2">
      <c r="A29" s="13"/>
      <c r="B29" s="5"/>
      <c r="C29" s="15"/>
      <c r="D29" s="16"/>
      <c r="E29" s="16"/>
      <c r="F29" s="27"/>
      <c r="G29" s="27"/>
      <c r="H29" s="27"/>
      <c r="I29" s="5"/>
      <c r="J29" s="5"/>
      <c r="K29" s="5"/>
      <c r="L29" s="5"/>
      <c r="M29" s="5"/>
      <c r="N29" s="5"/>
      <c r="O29" s="5"/>
      <c r="P29" s="5"/>
      <c r="Q29" s="5"/>
      <c r="R29" s="5"/>
      <c r="S29" s="5"/>
      <c r="T29" s="5"/>
      <c r="U29" s="28"/>
      <c r="V29" s="5"/>
      <c r="W29" s="5"/>
      <c r="X29" s="5"/>
      <c r="Y29" s="5"/>
      <c r="Z29" s="5"/>
      <c r="AA29" s="5"/>
      <c r="AB29" s="5"/>
      <c r="AC29" s="5"/>
      <c r="AD29" s="28"/>
      <c r="AE29" s="5"/>
      <c r="AF29" s="5"/>
      <c r="AG29" s="5"/>
      <c r="AH29" s="5"/>
      <c r="AI29" s="5"/>
      <c r="AJ29" s="5"/>
      <c r="AK29" s="5"/>
      <c r="AL29" s="5"/>
      <c r="AM29" s="28"/>
      <c r="AN29" s="5"/>
      <c r="AO29" s="5"/>
      <c r="AP29" s="5"/>
      <c r="AQ29" s="5"/>
      <c r="AR29" s="5"/>
      <c r="AS29" s="5"/>
      <c r="AT29" s="5"/>
      <c r="AU29" s="5"/>
      <c r="AV29" s="28"/>
      <c r="AW29" s="5"/>
      <c r="AX29" s="26"/>
      <c r="AY29" s="23"/>
      <c r="AZ29" s="13"/>
    </row>
    <row r="30" spans="1:52" ht="29.1" customHeight="1" x14ac:dyDescent="0.2">
      <c r="A30" s="13"/>
      <c r="B30" s="5"/>
      <c r="C30" s="15"/>
      <c r="D30" s="16"/>
      <c r="E30" s="16"/>
      <c r="F30" s="27"/>
      <c r="G30" s="27"/>
      <c r="H30" s="27"/>
      <c r="I30" s="5"/>
      <c r="J30" s="5"/>
      <c r="K30" s="5"/>
      <c r="L30" s="5"/>
      <c r="M30" s="5"/>
      <c r="N30" s="5"/>
      <c r="O30" s="5"/>
      <c r="P30" s="5"/>
      <c r="Q30" s="5"/>
      <c r="R30" s="5"/>
      <c r="S30" s="5"/>
      <c r="T30" s="5"/>
      <c r="U30" s="28"/>
      <c r="V30" s="5"/>
      <c r="W30" s="5"/>
      <c r="X30" s="5"/>
      <c r="Y30" s="5"/>
      <c r="Z30" s="5"/>
      <c r="AA30" s="5"/>
      <c r="AB30" s="5"/>
      <c r="AC30" s="5"/>
      <c r="AD30" s="28"/>
      <c r="AE30" s="5"/>
      <c r="AF30" s="5"/>
      <c r="AG30" s="5"/>
      <c r="AH30" s="5"/>
      <c r="AI30" s="5"/>
      <c r="AJ30" s="5"/>
      <c r="AK30" s="5"/>
      <c r="AL30" s="5"/>
      <c r="AM30" s="28"/>
      <c r="AN30" s="5"/>
      <c r="AO30" s="5"/>
      <c r="AP30" s="5"/>
      <c r="AQ30" s="5"/>
      <c r="AR30" s="5"/>
      <c r="AS30" s="5"/>
      <c r="AT30" s="5"/>
      <c r="AU30" s="5"/>
      <c r="AV30" s="28"/>
      <c r="AW30" s="5"/>
      <c r="AX30" s="26"/>
      <c r="AY30" s="23"/>
      <c r="AZ30" s="13"/>
    </row>
    <row r="31" spans="1:52" ht="29.1" customHeight="1" x14ac:dyDescent="0.2">
      <c r="A31" s="13"/>
      <c r="B31" s="5"/>
      <c r="C31" s="15"/>
      <c r="D31" s="16"/>
      <c r="E31" s="16"/>
      <c r="F31" s="27"/>
      <c r="G31" s="27"/>
      <c r="H31" s="27"/>
      <c r="I31" s="5"/>
      <c r="J31" s="5"/>
      <c r="K31" s="5"/>
      <c r="L31" s="5"/>
      <c r="M31" s="5"/>
      <c r="N31" s="5"/>
      <c r="O31" s="5"/>
      <c r="P31" s="5"/>
      <c r="Q31" s="5"/>
      <c r="R31" s="5"/>
      <c r="S31" s="5"/>
      <c r="T31" s="5"/>
      <c r="U31" s="28"/>
      <c r="V31" s="5"/>
      <c r="W31" s="5"/>
      <c r="X31" s="5"/>
      <c r="Y31" s="5"/>
      <c r="Z31" s="5"/>
      <c r="AA31" s="5"/>
      <c r="AB31" s="5"/>
      <c r="AC31" s="5"/>
      <c r="AD31" s="28"/>
      <c r="AE31" s="5"/>
      <c r="AF31" s="5"/>
      <c r="AG31" s="5"/>
      <c r="AH31" s="5"/>
      <c r="AI31" s="5"/>
      <c r="AJ31" s="5"/>
      <c r="AK31" s="5"/>
      <c r="AL31" s="5"/>
      <c r="AM31" s="28"/>
      <c r="AN31" s="5"/>
      <c r="AO31" s="5"/>
      <c r="AP31" s="5"/>
      <c r="AQ31" s="5"/>
      <c r="AR31" s="5"/>
      <c r="AS31" s="5"/>
      <c r="AT31" s="5"/>
      <c r="AU31" s="5"/>
      <c r="AV31" s="28"/>
      <c r="AW31" s="5"/>
      <c r="AX31" s="26"/>
      <c r="AY31" s="23"/>
      <c r="AZ31" s="13"/>
    </row>
    <row r="32" spans="1:52" ht="29.1" customHeight="1" x14ac:dyDescent="0.2">
      <c r="A32" s="13"/>
      <c r="B32" s="5"/>
      <c r="C32" s="15"/>
      <c r="D32" s="16"/>
      <c r="E32" s="16"/>
      <c r="F32" s="27"/>
      <c r="G32" s="27"/>
      <c r="H32" s="27"/>
      <c r="I32" s="5"/>
      <c r="J32" s="5"/>
      <c r="K32" s="5"/>
      <c r="L32" s="5"/>
      <c r="M32" s="5"/>
      <c r="N32" s="5"/>
      <c r="O32" s="5"/>
      <c r="P32" s="5"/>
      <c r="Q32" s="5"/>
      <c r="R32" s="5"/>
      <c r="S32" s="5"/>
      <c r="T32" s="5"/>
      <c r="U32" s="28"/>
      <c r="V32" s="5"/>
      <c r="W32" s="5"/>
      <c r="X32" s="5"/>
      <c r="Y32" s="5"/>
      <c r="Z32" s="5"/>
      <c r="AA32" s="5"/>
      <c r="AB32" s="5"/>
      <c r="AC32" s="5"/>
      <c r="AD32" s="28"/>
      <c r="AE32" s="5"/>
      <c r="AF32" s="5"/>
      <c r="AG32" s="5"/>
      <c r="AH32" s="5"/>
      <c r="AI32" s="5"/>
      <c r="AJ32" s="5"/>
      <c r="AK32" s="5"/>
      <c r="AL32" s="5"/>
      <c r="AM32" s="28"/>
      <c r="AN32" s="5"/>
      <c r="AO32" s="5"/>
      <c r="AP32" s="5"/>
      <c r="AQ32" s="5"/>
      <c r="AR32" s="5"/>
      <c r="AS32" s="5"/>
      <c r="AT32" s="5"/>
      <c r="AU32" s="5"/>
      <c r="AV32" s="28"/>
      <c r="AW32" s="5"/>
      <c r="AX32" s="26"/>
      <c r="AY32" s="23"/>
      <c r="AZ32" s="13"/>
    </row>
    <row r="33" spans="1:52" ht="29.1" customHeight="1" x14ac:dyDescent="0.2">
      <c r="A33" s="13"/>
      <c r="B33" s="5"/>
      <c r="C33" s="15"/>
      <c r="D33" s="16"/>
      <c r="E33" s="16"/>
      <c r="F33" s="27"/>
      <c r="G33" s="27"/>
      <c r="H33" s="27"/>
      <c r="I33" s="5"/>
      <c r="J33" s="5"/>
      <c r="K33" s="5"/>
      <c r="L33" s="5"/>
      <c r="M33" s="5"/>
      <c r="N33" s="5"/>
      <c r="O33" s="5"/>
      <c r="P33" s="5"/>
      <c r="Q33" s="5"/>
      <c r="R33" s="5"/>
      <c r="S33" s="5"/>
      <c r="T33" s="5"/>
      <c r="U33" s="28"/>
      <c r="V33" s="5"/>
      <c r="W33" s="5"/>
      <c r="X33" s="5"/>
      <c r="Y33" s="5"/>
      <c r="Z33" s="5"/>
      <c r="AA33" s="5"/>
      <c r="AB33" s="5"/>
      <c r="AC33" s="5"/>
      <c r="AD33" s="28"/>
      <c r="AE33" s="5"/>
      <c r="AF33" s="5"/>
      <c r="AG33" s="5"/>
      <c r="AH33" s="5"/>
      <c r="AI33" s="5"/>
      <c r="AJ33" s="5"/>
      <c r="AK33" s="5"/>
      <c r="AL33" s="5"/>
      <c r="AM33" s="28"/>
      <c r="AN33" s="5"/>
      <c r="AO33" s="5"/>
      <c r="AP33" s="5"/>
      <c r="AQ33" s="5"/>
      <c r="AR33" s="5"/>
      <c r="AS33" s="5"/>
      <c r="AT33" s="5"/>
      <c r="AU33" s="5"/>
      <c r="AV33" s="28"/>
      <c r="AW33" s="5"/>
      <c r="AX33" s="26"/>
      <c r="AY33" s="23"/>
      <c r="AZ33" s="13"/>
    </row>
    <row r="34" spans="1:52" ht="29.1" customHeight="1" x14ac:dyDescent="0.2">
      <c r="A34" s="13"/>
      <c r="B34" s="5"/>
      <c r="C34" s="15"/>
      <c r="D34" s="16"/>
      <c r="E34" s="16"/>
      <c r="F34" s="27"/>
      <c r="G34" s="27"/>
      <c r="H34" s="27"/>
      <c r="I34" s="5"/>
      <c r="J34" s="5"/>
      <c r="K34" s="5"/>
      <c r="L34" s="5"/>
      <c r="M34" s="5"/>
      <c r="N34" s="5"/>
      <c r="O34" s="5"/>
      <c r="P34" s="5"/>
      <c r="Q34" s="5"/>
      <c r="R34" s="5"/>
      <c r="S34" s="5"/>
      <c r="T34" s="5"/>
      <c r="U34" s="28"/>
      <c r="V34" s="5"/>
      <c r="W34" s="5"/>
      <c r="X34" s="5"/>
      <c r="Y34" s="5"/>
      <c r="Z34" s="5"/>
      <c r="AA34" s="5"/>
      <c r="AB34" s="5"/>
      <c r="AC34" s="5"/>
      <c r="AD34" s="28"/>
      <c r="AE34" s="5"/>
      <c r="AF34" s="5"/>
      <c r="AG34" s="5"/>
      <c r="AH34" s="5"/>
      <c r="AI34" s="5"/>
      <c r="AJ34" s="5"/>
      <c r="AK34" s="5"/>
      <c r="AL34" s="5"/>
      <c r="AM34" s="28"/>
      <c r="AN34" s="5"/>
      <c r="AO34" s="5"/>
      <c r="AP34" s="5"/>
      <c r="AQ34" s="5"/>
      <c r="AR34" s="5"/>
      <c r="AS34" s="5"/>
      <c r="AT34" s="5"/>
      <c r="AU34" s="5"/>
      <c r="AV34" s="28"/>
      <c r="AW34" s="5"/>
      <c r="AX34" s="26"/>
      <c r="AY34" s="23"/>
      <c r="AZ34" s="13"/>
    </row>
    <row r="35" spans="1:52" ht="29.1" customHeight="1" x14ac:dyDescent="0.2">
      <c r="A35" s="13"/>
      <c r="B35" s="5"/>
      <c r="C35" s="15"/>
      <c r="D35" s="16"/>
      <c r="E35" s="16"/>
      <c r="F35" s="27"/>
      <c r="G35" s="27"/>
      <c r="H35" s="27"/>
      <c r="I35" s="5"/>
      <c r="J35" s="5"/>
      <c r="K35" s="5"/>
      <c r="L35" s="5"/>
      <c r="M35" s="5"/>
      <c r="N35" s="5"/>
      <c r="O35" s="5"/>
      <c r="P35" s="5"/>
      <c r="Q35" s="5"/>
      <c r="R35" s="5"/>
      <c r="S35" s="5"/>
      <c r="T35" s="5"/>
      <c r="U35" s="28"/>
      <c r="V35" s="5"/>
      <c r="W35" s="5"/>
      <c r="X35" s="5"/>
      <c r="Y35" s="5"/>
      <c r="Z35" s="5"/>
      <c r="AA35" s="5"/>
      <c r="AB35" s="5"/>
      <c r="AC35" s="5"/>
      <c r="AD35" s="28"/>
      <c r="AE35" s="5"/>
      <c r="AF35" s="5"/>
      <c r="AG35" s="5"/>
      <c r="AH35" s="5"/>
      <c r="AI35" s="5"/>
      <c r="AJ35" s="5"/>
      <c r="AK35" s="5"/>
      <c r="AL35" s="5"/>
      <c r="AM35" s="28"/>
      <c r="AN35" s="5"/>
      <c r="AO35" s="5"/>
      <c r="AP35" s="5"/>
      <c r="AQ35" s="5"/>
      <c r="AR35" s="5"/>
      <c r="AS35" s="5"/>
      <c r="AT35" s="5"/>
      <c r="AU35" s="5"/>
      <c r="AV35" s="28"/>
      <c r="AW35" s="5"/>
      <c r="AX35" s="26"/>
      <c r="AY35" s="23"/>
      <c r="AZ35" s="13"/>
    </row>
    <row r="36" spans="1:52" ht="29.1" customHeight="1" x14ac:dyDescent="0.2">
      <c r="A36" s="13"/>
      <c r="B36" s="5"/>
      <c r="C36" s="15"/>
      <c r="D36" s="16"/>
      <c r="E36" s="16"/>
      <c r="F36" s="27"/>
      <c r="G36" s="27"/>
      <c r="H36" s="27"/>
      <c r="I36" s="5"/>
      <c r="J36" s="5"/>
      <c r="K36" s="5"/>
      <c r="L36" s="5"/>
      <c r="M36" s="5"/>
      <c r="N36" s="5"/>
      <c r="O36" s="5"/>
      <c r="P36" s="5"/>
      <c r="Q36" s="5"/>
      <c r="R36" s="5"/>
      <c r="S36" s="5"/>
      <c r="T36" s="5"/>
      <c r="U36" s="28"/>
      <c r="V36" s="5"/>
      <c r="W36" s="5"/>
      <c r="X36" s="5"/>
      <c r="Y36" s="5"/>
      <c r="Z36" s="5"/>
      <c r="AA36" s="5"/>
      <c r="AB36" s="5"/>
      <c r="AC36" s="5"/>
      <c r="AD36" s="28"/>
      <c r="AE36" s="5"/>
      <c r="AF36" s="5"/>
      <c r="AG36" s="5"/>
      <c r="AH36" s="5"/>
      <c r="AI36" s="5"/>
      <c r="AJ36" s="5"/>
      <c r="AK36" s="5"/>
      <c r="AL36" s="5"/>
      <c r="AM36" s="28"/>
      <c r="AN36" s="5"/>
      <c r="AO36" s="5"/>
      <c r="AP36" s="5"/>
      <c r="AQ36" s="5"/>
      <c r="AR36" s="5"/>
      <c r="AS36" s="5"/>
      <c r="AT36" s="5"/>
      <c r="AU36" s="5"/>
      <c r="AV36" s="28"/>
      <c r="AW36" s="5"/>
      <c r="AX36" s="26"/>
      <c r="AY36" s="23"/>
      <c r="AZ36" s="13"/>
    </row>
    <row r="37" spans="1:52" ht="29.1" customHeight="1" x14ac:dyDescent="0.2">
      <c r="A37" s="13"/>
      <c r="B37" s="5"/>
      <c r="C37" s="15"/>
      <c r="D37" s="16"/>
      <c r="E37" s="16"/>
      <c r="F37" s="27"/>
      <c r="G37" s="27"/>
      <c r="H37" s="27"/>
      <c r="I37" s="5"/>
      <c r="J37" s="5"/>
      <c r="K37" s="5"/>
      <c r="L37" s="5"/>
      <c r="M37" s="5"/>
      <c r="N37" s="5"/>
      <c r="O37" s="5"/>
      <c r="P37" s="5"/>
      <c r="Q37" s="5"/>
      <c r="R37" s="5"/>
      <c r="S37" s="5"/>
      <c r="T37" s="5"/>
      <c r="U37" s="28"/>
      <c r="V37" s="5"/>
      <c r="W37" s="5"/>
      <c r="X37" s="5"/>
      <c r="Y37" s="5"/>
      <c r="Z37" s="5"/>
      <c r="AA37" s="5"/>
      <c r="AB37" s="5"/>
      <c r="AC37" s="5"/>
      <c r="AD37" s="28"/>
      <c r="AE37" s="5"/>
      <c r="AF37" s="5"/>
      <c r="AG37" s="5"/>
      <c r="AH37" s="5"/>
      <c r="AI37" s="5"/>
      <c r="AJ37" s="5"/>
      <c r="AK37" s="5"/>
      <c r="AL37" s="5"/>
      <c r="AM37" s="28"/>
      <c r="AN37" s="5"/>
      <c r="AO37" s="5"/>
      <c r="AP37" s="5"/>
      <c r="AQ37" s="5"/>
      <c r="AR37" s="5"/>
      <c r="AS37" s="5"/>
      <c r="AT37" s="5"/>
      <c r="AU37" s="5"/>
      <c r="AV37" s="28"/>
      <c r="AW37" s="5"/>
      <c r="AX37" s="26"/>
      <c r="AY37" s="23"/>
      <c r="AZ37" s="13"/>
    </row>
    <row r="38" spans="1:52" ht="29.1" customHeight="1" x14ac:dyDescent="0.2">
      <c r="A38" s="13"/>
      <c r="B38" s="5"/>
      <c r="C38" s="15"/>
      <c r="D38" s="16"/>
      <c r="E38" s="16"/>
      <c r="F38" s="27"/>
      <c r="G38" s="27"/>
      <c r="H38" s="27"/>
      <c r="I38" s="5"/>
      <c r="J38" s="5"/>
      <c r="K38" s="5"/>
      <c r="L38" s="5"/>
      <c r="M38" s="5"/>
      <c r="N38" s="5"/>
      <c r="O38" s="5"/>
      <c r="P38" s="5"/>
      <c r="Q38" s="5"/>
      <c r="R38" s="5"/>
      <c r="S38" s="5"/>
      <c r="T38" s="5"/>
      <c r="U38" s="28">
        <f t="shared" si="0"/>
        <v>0</v>
      </c>
      <c r="V38" s="5"/>
      <c r="W38" s="5"/>
      <c r="X38" s="5"/>
      <c r="Y38" s="5"/>
      <c r="Z38" s="5"/>
      <c r="AA38" s="5"/>
      <c r="AB38" s="5"/>
      <c r="AC38" s="5"/>
      <c r="AD38" s="28">
        <f t="shared" si="1"/>
        <v>0</v>
      </c>
      <c r="AE38" s="5"/>
      <c r="AF38" s="5"/>
      <c r="AG38" s="5"/>
      <c r="AH38" s="5"/>
      <c r="AI38" s="5"/>
      <c r="AJ38" s="5"/>
      <c r="AK38" s="5"/>
      <c r="AL38" s="5"/>
      <c r="AM38" s="28">
        <f t="shared" si="2"/>
        <v>0</v>
      </c>
      <c r="AN38" s="5"/>
      <c r="AO38" s="5"/>
      <c r="AP38" s="5"/>
      <c r="AQ38" s="5"/>
      <c r="AR38" s="5"/>
      <c r="AS38" s="5"/>
      <c r="AT38" s="5"/>
      <c r="AU38" s="5"/>
      <c r="AV38" s="28">
        <f t="shared" si="3"/>
        <v>0</v>
      </c>
      <c r="AW38" s="5"/>
      <c r="AX38" s="26"/>
      <c r="AY38" s="23"/>
      <c r="AZ38" s="13"/>
    </row>
    <row r="39" spans="1:52" ht="29.1" customHeight="1" x14ac:dyDescent="0.2">
      <c r="A39" s="13"/>
      <c r="B39" s="5"/>
      <c r="C39" s="15"/>
      <c r="D39" s="16"/>
      <c r="E39" s="16"/>
      <c r="F39" s="27"/>
      <c r="G39" s="27"/>
      <c r="H39" s="27"/>
      <c r="I39" s="5"/>
      <c r="J39" s="5"/>
      <c r="K39" s="5"/>
      <c r="L39" s="5"/>
      <c r="M39" s="5"/>
      <c r="N39" s="5"/>
      <c r="O39" s="5"/>
      <c r="P39" s="5"/>
      <c r="Q39" s="5"/>
      <c r="R39" s="5"/>
      <c r="S39" s="5"/>
      <c r="T39" s="5"/>
      <c r="U39" s="28">
        <f t="shared" si="0"/>
        <v>0</v>
      </c>
      <c r="V39" s="5"/>
      <c r="W39" s="5"/>
      <c r="X39" s="5"/>
      <c r="Y39" s="5"/>
      <c r="Z39" s="5"/>
      <c r="AA39" s="5"/>
      <c r="AB39" s="5"/>
      <c r="AC39" s="5"/>
      <c r="AD39" s="28">
        <f t="shared" si="1"/>
        <v>0</v>
      </c>
      <c r="AE39" s="5"/>
      <c r="AF39" s="5"/>
      <c r="AG39" s="5"/>
      <c r="AH39" s="5"/>
      <c r="AI39" s="5"/>
      <c r="AJ39" s="5"/>
      <c r="AK39" s="5"/>
      <c r="AL39" s="5"/>
      <c r="AM39" s="28">
        <f t="shared" si="2"/>
        <v>0</v>
      </c>
      <c r="AN39" s="5"/>
      <c r="AO39" s="5"/>
      <c r="AP39" s="5"/>
      <c r="AQ39" s="5"/>
      <c r="AR39" s="5"/>
      <c r="AS39" s="5"/>
      <c r="AT39" s="5"/>
      <c r="AU39" s="5"/>
      <c r="AV39" s="28">
        <f t="shared" si="3"/>
        <v>0</v>
      </c>
      <c r="AW39" s="5"/>
      <c r="AX39" s="26"/>
      <c r="AY39" s="23"/>
      <c r="AZ39" s="13"/>
    </row>
    <row r="40" spans="1:52" ht="29.1" customHeight="1" x14ac:dyDescent="0.2">
      <c r="A40" s="13"/>
      <c r="B40" s="5"/>
      <c r="C40" s="15"/>
      <c r="D40" s="16"/>
      <c r="E40" s="16"/>
      <c r="F40" s="27"/>
      <c r="G40" s="27"/>
      <c r="H40" s="27"/>
      <c r="I40" s="5"/>
      <c r="J40" s="5"/>
      <c r="K40" s="5"/>
      <c r="L40" s="5"/>
      <c r="M40" s="5"/>
      <c r="N40" s="5"/>
      <c r="O40" s="5"/>
      <c r="P40" s="5"/>
      <c r="Q40" s="5"/>
      <c r="R40" s="5"/>
      <c r="S40" s="5"/>
      <c r="T40" s="5"/>
      <c r="U40" s="28">
        <f t="shared" si="0"/>
        <v>0</v>
      </c>
      <c r="V40" s="5"/>
      <c r="W40" s="5"/>
      <c r="X40" s="5"/>
      <c r="Y40" s="5"/>
      <c r="Z40" s="5"/>
      <c r="AA40" s="5"/>
      <c r="AB40" s="5"/>
      <c r="AC40" s="5"/>
      <c r="AD40" s="28">
        <f t="shared" si="1"/>
        <v>0</v>
      </c>
      <c r="AE40" s="5"/>
      <c r="AF40" s="5"/>
      <c r="AG40" s="5"/>
      <c r="AH40" s="5"/>
      <c r="AI40" s="5"/>
      <c r="AJ40" s="5"/>
      <c r="AK40" s="5"/>
      <c r="AL40" s="5"/>
      <c r="AM40" s="28">
        <f t="shared" si="2"/>
        <v>0</v>
      </c>
      <c r="AN40" s="5"/>
      <c r="AO40" s="5"/>
      <c r="AP40" s="5"/>
      <c r="AQ40" s="5"/>
      <c r="AR40" s="5"/>
      <c r="AS40" s="5"/>
      <c r="AT40" s="5"/>
      <c r="AU40" s="5"/>
      <c r="AV40" s="28">
        <f t="shared" si="3"/>
        <v>0</v>
      </c>
      <c r="AW40" s="5"/>
      <c r="AX40" s="26"/>
      <c r="AY40" s="23"/>
      <c r="AZ40" s="13"/>
    </row>
    <row r="41" spans="1:52" ht="29.1" customHeight="1" x14ac:dyDescent="0.2">
      <c r="A41" s="13"/>
      <c r="B41" s="5"/>
      <c r="C41" s="15"/>
      <c r="D41" s="16"/>
      <c r="E41" s="16"/>
      <c r="F41" s="27"/>
      <c r="G41" s="27"/>
      <c r="H41" s="27"/>
      <c r="I41" s="5"/>
      <c r="J41" s="5"/>
      <c r="K41" s="5"/>
      <c r="L41" s="5"/>
      <c r="M41" s="5"/>
      <c r="N41" s="5"/>
      <c r="O41" s="5"/>
      <c r="P41" s="5"/>
      <c r="Q41" s="5"/>
      <c r="R41" s="5"/>
      <c r="S41" s="5"/>
      <c r="T41" s="5"/>
      <c r="U41" s="28">
        <f t="shared" si="0"/>
        <v>0</v>
      </c>
      <c r="V41" s="5"/>
      <c r="W41" s="5"/>
      <c r="X41" s="5"/>
      <c r="Y41" s="5"/>
      <c r="Z41" s="5"/>
      <c r="AA41" s="5"/>
      <c r="AB41" s="5"/>
      <c r="AC41" s="5"/>
      <c r="AD41" s="28">
        <f t="shared" si="1"/>
        <v>0</v>
      </c>
      <c r="AE41" s="5"/>
      <c r="AF41" s="5"/>
      <c r="AG41" s="5"/>
      <c r="AH41" s="5"/>
      <c r="AI41" s="5"/>
      <c r="AJ41" s="5"/>
      <c r="AK41" s="5"/>
      <c r="AL41" s="5"/>
      <c r="AM41" s="28">
        <f t="shared" si="2"/>
        <v>0</v>
      </c>
      <c r="AN41" s="5"/>
      <c r="AO41" s="5"/>
      <c r="AP41" s="5"/>
      <c r="AQ41" s="5"/>
      <c r="AR41" s="5"/>
      <c r="AS41" s="5"/>
      <c r="AT41" s="5"/>
      <c r="AU41" s="5"/>
      <c r="AV41" s="28">
        <f t="shared" si="3"/>
        <v>0</v>
      </c>
      <c r="AW41" s="5"/>
      <c r="AX41" s="26"/>
      <c r="AY41" s="23"/>
      <c r="AZ41" s="13"/>
    </row>
    <row r="42" spans="1:52" ht="29.1" customHeight="1" x14ac:dyDescent="0.2">
      <c r="A42" s="13"/>
      <c r="B42" s="5"/>
      <c r="C42" s="15"/>
      <c r="D42" s="16"/>
      <c r="E42" s="16"/>
      <c r="F42" s="27"/>
      <c r="G42" s="27"/>
      <c r="H42" s="27"/>
      <c r="I42" s="5"/>
      <c r="J42" s="5"/>
      <c r="K42" s="5"/>
      <c r="L42" s="5"/>
      <c r="M42" s="5"/>
      <c r="N42" s="5"/>
      <c r="O42" s="5"/>
      <c r="P42" s="5"/>
      <c r="Q42" s="5"/>
      <c r="R42" s="5"/>
      <c r="S42" s="5"/>
      <c r="T42" s="5"/>
      <c r="U42" s="28">
        <f t="shared" si="0"/>
        <v>0</v>
      </c>
      <c r="V42" s="5"/>
      <c r="W42" s="5"/>
      <c r="X42" s="5"/>
      <c r="Y42" s="5"/>
      <c r="Z42" s="5"/>
      <c r="AA42" s="5"/>
      <c r="AB42" s="5"/>
      <c r="AC42" s="5"/>
      <c r="AD42" s="28">
        <f t="shared" si="1"/>
        <v>0</v>
      </c>
      <c r="AE42" s="5"/>
      <c r="AF42" s="5"/>
      <c r="AG42" s="5"/>
      <c r="AH42" s="5"/>
      <c r="AI42" s="5"/>
      <c r="AJ42" s="5"/>
      <c r="AK42" s="5"/>
      <c r="AL42" s="5"/>
      <c r="AM42" s="28">
        <f t="shared" si="2"/>
        <v>0</v>
      </c>
      <c r="AN42" s="5"/>
      <c r="AO42" s="5"/>
      <c r="AP42" s="5"/>
      <c r="AQ42" s="5"/>
      <c r="AR42" s="5"/>
      <c r="AS42" s="5"/>
      <c r="AT42" s="5"/>
      <c r="AU42" s="5"/>
      <c r="AV42" s="28">
        <f t="shared" si="3"/>
        <v>0</v>
      </c>
      <c r="AW42" s="5"/>
      <c r="AX42" s="26"/>
      <c r="AY42" s="23"/>
      <c r="AZ42" s="13"/>
    </row>
    <row r="43" spans="1:52" ht="29.1" customHeight="1" x14ac:dyDescent="0.2">
      <c r="A43" s="13"/>
      <c r="B43" s="5"/>
      <c r="C43" s="15"/>
      <c r="D43" s="16"/>
      <c r="E43" s="16"/>
      <c r="F43" s="27"/>
      <c r="G43" s="27"/>
      <c r="H43" s="27"/>
      <c r="I43" s="5"/>
      <c r="J43" s="5"/>
      <c r="K43" s="5"/>
      <c r="L43" s="5"/>
      <c r="M43" s="5"/>
      <c r="N43" s="5"/>
      <c r="O43" s="5"/>
      <c r="P43" s="5"/>
      <c r="Q43" s="5"/>
      <c r="R43" s="5"/>
      <c r="S43" s="5"/>
      <c r="T43" s="5"/>
      <c r="U43" s="28">
        <f>SUM(O43:T43)</f>
        <v>0</v>
      </c>
      <c r="V43" s="5"/>
      <c r="W43" s="5"/>
      <c r="X43" s="5"/>
      <c r="Y43" s="5"/>
      <c r="Z43" s="5"/>
      <c r="AA43" s="5"/>
      <c r="AB43" s="5"/>
      <c r="AC43" s="5"/>
      <c r="AD43" s="28">
        <f t="shared" si="1"/>
        <v>0</v>
      </c>
      <c r="AE43" s="5"/>
      <c r="AF43" s="5"/>
      <c r="AG43" s="5"/>
      <c r="AH43" s="5"/>
      <c r="AI43" s="5"/>
      <c r="AJ43" s="5"/>
      <c r="AK43" s="5"/>
      <c r="AL43" s="5"/>
      <c r="AM43" s="28">
        <f t="shared" si="2"/>
        <v>0</v>
      </c>
      <c r="AN43" s="5"/>
      <c r="AO43" s="5"/>
      <c r="AP43" s="5"/>
      <c r="AQ43" s="5"/>
      <c r="AR43" s="5"/>
      <c r="AS43" s="5"/>
      <c r="AT43" s="5"/>
      <c r="AU43" s="5"/>
      <c r="AV43" s="28">
        <f t="shared" si="3"/>
        <v>0</v>
      </c>
      <c r="AW43" s="5"/>
      <c r="AX43" s="26"/>
      <c r="AY43" s="23"/>
      <c r="AZ43" s="13"/>
    </row>
    <row r="44" spans="1:52" ht="13.5" thickBot="1" x14ac:dyDescent="0.25">
      <c r="A44" s="17"/>
      <c r="B44" s="1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8"/>
      <c r="AR44" s="19"/>
      <c r="AS44" s="19"/>
      <c r="AT44" s="19"/>
      <c r="AU44" s="19"/>
      <c r="AV44" s="19"/>
      <c r="AW44" s="19"/>
      <c r="AX44" s="18"/>
      <c r="AY44" s="20"/>
      <c r="AZ44" s="13"/>
    </row>
    <row r="45" spans="1:52" ht="13.5" thickTop="1" x14ac:dyDescent="0.2">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row>
  </sheetData>
  <mergeCells count="51">
    <mergeCell ref="B6:AW6"/>
    <mergeCell ref="B7:AW7"/>
    <mergeCell ref="C9:J9"/>
    <mergeCell ref="D10:I10"/>
    <mergeCell ref="B12:B15"/>
    <mergeCell ref="C12:C15"/>
    <mergeCell ref="D12:D15"/>
    <mergeCell ref="E12:E15"/>
    <mergeCell ref="F12:F15"/>
    <mergeCell ref="G12:G15"/>
    <mergeCell ref="H12:H15"/>
    <mergeCell ref="I12:L14"/>
    <mergeCell ref="M12:M15"/>
    <mergeCell ref="N12:N15"/>
    <mergeCell ref="O12:AX12"/>
    <mergeCell ref="O13:W13"/>
    <mergeCell ref="X13:AF13"/>
    <mergeCell ref="AG13:AO13"/>
    <mergeCell ref="AP13:AX13"/>
    <mergeCell ref="O14:O15"/>
    <mergeCell ref="AB14:AB15"/>
    <mergeCell ref="P14:P15"/>
    <mergeCell ref="Q14:Q15"/>
    <mergeCell ref="R14:R15"/>
    <mergeCell ref="S14:S15"/>
    <mergeCell ref="T14:T15"/>
    <mergeCell ref="U14:U15"/>
    <mergeCell ref="V14:W14"/>
    <mergeCell ref="X14:X15"/>
    <mergeCell ref="Y14:Y15"/>
    <mergeCell ref="Z14:Z15"/>
    <mergeCell ref="AA14:AA15"/>
    <mergeCell ref="AP14:AP15"/>
    <mergeCell ref="AC14:AC15"/>
    <mergeCell ref="AD14:AD15"/>
    <mergeCell ref="AE14:AF14"/>
    <mergeCell ref="AG14:AG15"/>
    <mergeCell ref="AH14:AH15"/>
    <mergeCell ref="AI14:AI15"/>
    <mergeCell ref="AJ14:AJ15"/>
    <mergeCell ref="AK14:AK15"/>
    <mergeCell ref="AL14:AL15"/>
    <mergeCell ref="AM14:AM15"/>
    <mergeCell ref="AN14:AO14"/>
    <mergeCell ref="AW14:AX14"/>
    <mergeCell ref="AQ14:AQ15"/>
    <mergeCell ref="AR14:AR15"/>
    <mergeCell ref="AS14:AS15"/>
    <mergeCell ref="AT14:AT15"/>
    <mergeCell ref="AU14:AU15"/>
    <mergeCell ref="AV14:AV15"/>
  </mergeCells>
  <printOptions horizontalCentered="1" verticalCentered="1"/>
  <pageMargins left="0.19685039370078741" right="0.19685039370078741" top="0.19685039370078741" bottom="0.19685039370078741" header="0" footer="0"/>
  <pageSetup scale="54" orientation="landscape" r:id="rId1"/>
  <drawing r:id="rId2"/>
  <legacyDrawing r:id="rId3"/>
  <oleObjects>
    <mc:AlternateContent xmlns:mc="http://schemas.openxmlformats.org/markup-compatibility/2006">
      <mc:Choice Requires="x14">
        <oleObject progId="Word.Document.8" shapeId="8203" r:id="rId4">
          <objectPr defaultSize="0" autoLine="0" r:id="rId5">
            <anchor moveWithCells="1" sizeWithCells="1">
              <from>
                <xdr:col>22</xdr:col>
                <xdr:colOff>76200</xdr:colOff>
                <xdr:row>1</xdr:row>
                <xdr:rowOff>142875</xdr:rowOff>
              </from>
              <to>
                <xdr:col>23</xdr:col>
                <xdr:colOff>66675</xdr:colOff>
                <xdr:row>4</xdr:row>
                <xdr:rowOff>95250</xdr:rowOff>
              </to>
            </anchor>
          </objectPr>
        </oleObject>
      </mc:Choice>
      <mc:Fallback>
        <oleObject progId="Word.Document.8" shapeId="820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28"/>
  <sheetViews>
    <sheetView showGridLines="0" workbookViewId="0"/>
  </sheetViews>
  <sheetFormatPr baseColWidth="10" defaultColWidth="11.42578125" defaultRowHeight="12.75" x14ac:dyDescent="0.2"/>
  <cols>
    <col min="1" max="1" width="2.7109375" style="2" customWidth="1"/>
    <col min="2" max="3" width="12.5703125" style="2" customWidth="1"/>
    <col min="4" max="4" width="8.42578125" style="2" customWidth="1"/>
    <col min="5" max="5" width="5.85546875" style="2" customWidth="1"/>
    <col min="6" max="6" width="4.42578125" style="2" customWidth="1"/>
    <col min="7" max="8" width="3.28515625" style="2" customWidth="1"/>
    <col min="9" max="12" width="3.5703125" style="2" customWidth="1"/>
    <col min="13" max="13" width="6" style="2" customWidth="1"/>
    <col min="14" max="16" width="3.5703125" style="2" customWidth="1"/>
    <col min="17" max="17" width="8.28515625" style="2" customWidth="1"/>
    <col min="18" max="18" width="3.5703125" style="2" customWidth="1"/>
    <col min="19" max="19" width="5.140625" style="2" customWidth="1"/>
    <col min="20" max="21" width="3.5703125" style="2" customWidth="1"/>
    <col min="22" max="22" width="2.85546875" style="2" customWidth="1"/>
    <col min="23" max="23" width="9" style="2" hidden="1" customWidth="1"/>
    <col min="24" max="24" width="10.28515625" style="2" hidden="1" customWidth="1"/>
    <col min="25" max="26" width="4.42578125" style="2" customWidth="1"/>
    <col min="27" max="27" width="3.28515625" style="2" customWidth="1"/>
    <col min="28" max="28" width="3" style="2" customWidth="1"/>
    <col min="29" max="29" width="3.28515625" style="2" customWidth="1"/>
    <col min="30" max="30" width="4.7109375" style="2" customWidth="1"/>
    <col min="31" max="31" width="4.140625" style="2" customWidth="1"/>
    <col min="32" max="33" width="4.5703125" style="2" customWidth="1"/>
    <col min="34" max="34" width="4.42578125" style="2" customWidth="1"/>
    <col min="35" max="35" width="4.5703125" style="2" customWidth="1"/>
    <col min="36" max="36" width="4.28515625" style="2" customWidth="1"/>
    <col min="37" max="37" width="6.140625" style="2" customWidth="1"/>
    <col min="38" max="38" width="5.140625" style="2" customWidth="1"/>
    <col min="39" max="39" width="5.42578125" style="2" customWidth="1"/>
    <col min="40" max="40" width="6" style="2" customWidth="1"/>
    <col min="41" max="41" width="5.85546875" style="2" customWidth="1"/>
    <col min="42" max="42" width="2.7109375" style="2" customWidth="1"/>
    <col min="43" max="16384" width="11.42578125" style="2"/>
  </cols>
  <sheetData>
    <row r="1" spans="1:42" ht="13.5" thickBot="1" x14ac:dyDescent="0.25">
      <c r="W1" s="3"/>
      <c r="AB1" s="3"/>
      <c r="AF1" s="3"/>
      <c r="AJ1" s="3"/>
      <c r="AN1" s="3"/>
      <c r="AP1" s="21" t="s">
        <v>31</v>
      </c>
    </row>
    <row r="2" spans="1:42" ht="13.5" thickTop="1" x14ac:dyDescent="0.2">
      <c r="A2" s="10"/>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2"/>
    </row>
    <row r="3" spans="1:42" x14ac:dyDescent="0.2">
      <c r="A3" s="13"/>
      <c r="AP3" s="8"/>
    </row>
    <row r="4" spans="1:42" x14ac:dyDescent="0.2">
      <c r="A4" s="13"/>
      <c r="AP4" s="8"/>
    </row>
    <row r="5" spans="1:42" ht="15.75" x14ac:dyDescent="0.25">
      <c r="A5" s="13"/>
      <c r="B5" s="147" t="s">
        <v>0</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8"/>
    </row>
    <row r="6" spans="1:42" ht="15.75" x14ac:dyDescent="0.25">
      <c r="A6" s="13"/>
      <c r="B6" s="147" t="s">
        <v>8</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8"/>
    </row>
    <row r="7" spans="1:42" x14ac:dyDescent="0.2">
      <c r="A7" s="13"/>
      <c r="AP7" s="8"/>
    </row>
    <row r="8" spans="1:42" x14ac:dyDescent="0.2">
      <c r="A8" s="13"/>
      <c r="B8" s="9" t="s">
        <v>9</v>
      </c>
      <c r="C8" s="178"/>
      <c r="D8" s="178"/>
      <c r="E8" s="178"/>
      <c r="F8" s="178"/>
      <c r="G8" s="178"/>
      <c r="H8" s="178"/>
      <c r="I8" s="178"/>
      <c r="J8" s="178"/>
      <c r="K8" s="178"/>
      <c r="L8" s="178"/>
      <c r="M8" s="179"/>
      <c r="N8" s="3"/>
      <c r="O8" s="3"/>
      <c r="P8" s="3"/>
      <c r="Q8" s="3"/>
      <c r="R8" s="3"/>
      <c r="S8" s="3"/>
      <c r="T8" s="3"/>
      <c r="U8" s="3"/>
      <c r="V8" s="3"/>
      <c r="Z8" s="3"/>
      <c r="AD8" s="9" t="s">
        <v>32</v>
      </c>
      <c r="AE8" s="14"/>
      <c r="AF8" s="14"/>
      <c r="AG8" s="14"/>
      <c r="AH8" s="4"/>
      <c r="AI8" s="14"/>
      <c r="AJ8" s="14"/>
      <c r="AK8" s="14"/>
      <c r="AL8" s="4"/>
      <c r="AM8" s="14"/>
      <c r="AN8" s="15"/>
      <c r="AP8" s="8"/>
    </row>
    <row r="9" spans="1:42" x14ac:dyDescent="0.2">
      <c r="A9" s="13"/>
      <c r="B9" s="180" t="s">
        <v>11</v>
      </c>
      <c r="C9" s="181"/>
      <c r="D9" s="181"/>
      <c r="E9" s="181"/>
      <c r="F9" s="181"/>
      <c r="G9" s="181"/>
      <c r="H9" s="181"/>
      <c r="I9" s="181"/>
      <c r="J9" s="181"/>
      <c r="K9" s="181"/>
      <c r="L9" s="181"/>
      <c r="M9" s="182"/>
      <c r="Z9" s="3"/>
      <c r="AD9" s="3"/>
      <c r="AH9" s="3"/>
      <c r="AL9" s="3"/>
      <c r="AP9" s="8"/>
    </row>
    <row r="10" spans="1:42" x14ac:dyDescent="0.2">
      <c r="A10" s="13"/>
      <c r="AP10" s="8"/>
    </row>
    <row r="11" spans="1:42" x14ac:dyDescent="0.2">
      <c r="A11" s="13"/>
      <c r="B11" s="150" t="s">
        <v>12</v>
      </c>
      <c r="C11" s="150" t="s">
        <v>33</v>
      </c>
      <c r="D11" s="150" t="s">
        <v>34</v>
      </c>
      <c r="E11" s="150" t="s">
        <v>35</v>
      </c>
      <c r="F11" s="142" t="s">
        <v>36</v>
      </c>
      <c r="G11" s="146"/>
      <c r="H11" s="146"/>
      <c r="I11" s="146"/>
      <c r="J11" s="146"/>
      <c r="K11" s="146"/>
      <c r="L11" s="146"/>
      <c r="M11" s="146"/>
      <c r="N11" s="146"/>
      <c r="O11" s="146"/>
      <c r="P11" s="146"/>
      <c r="Q11" s="146"/>
      <c r="R11" s="146"/>
      <c r="S11" s="146"/>
      <c r="T11" s="146"/>
      <c r="U11" s="146"/>
      <c r="V11" s="146"/>
      <c r="W11" s="146"/>
      <c r="X11" s="146"/>
      <c r="Y11" s="142" t="s">
        <v>37</v>
      </c>
      <c r="Z11" s="146"/>
      <c r="AA11" s="146"/>
      <c r="AB11" s="146"/>
      <c r="AC11" s="146"/>
      <c r="AD11" s="146"/>
      <c r="AE11" s="146"/>
      <c r="AF11" s="146"/>
      <c r="AG11" s="146"/>
      <c r="AH11" s="146"/>
      <c r="AI11" s="146"/>
      <c r="AJ11" s="146"/>
      <c r="AK11" s="146"/>
      <c r="AL11" s="146"/>
      <c r="AM11" s="146"/>
      <c r="AN11" s="146"/>
      <c r="AO11" s="143"/>
      <c r="AP11" s="8"/>
    </row>
    <row r="12" spans="1:42" x14ac:dyDescent="0.2">
      <c r="A12" s="13"/>
      <c r="B12" s="183"/>
      <c r="C12" s="151"/>
      <c r="D12" s="151"/>
      <c r="E12" s="151"/>
      <c r="F12" s="175" t="s">
        <v>38</v>
      </c>
      <c r="G12" s="175" t="s">
        <v>39</v>
      </c>
      <c r="H12" s="175" t="s">
        <v>40</v>
      </c>
      <c r="I12" s="175" t="s">
        <v>41</v>
      </c>
      <c r="J12" s="175" t="s">
        <v>42</v>
      </c>
      <c r="K12" s="175" t="s">
        <v>43</v>
      </c>
      <c r="L12" s="173" t="s">
        <v>44</v>
      </c>
      <c r="M12" s="175" t="s">
        <v>45</v>
      </c>
      <c r="N12" s="175" t="s">
        <v>46</v>
      </c>
      <c r="O12" s="175" t="s">
        <v>47</v>
      </c>
      <c r="P12" s="175" t="s">
        <v>48</v>
      </c>
      <c r="Q12" s="177" t="s">
        <v>49</v>
      </c>
      <c r="R12" s="175" t="s">
        <v>50</v>
      </c>
      <c r="S12" s="177" t="s">
        <v>51</v>
      </c>
      <c r="T12" s="175" t="s">
        <v>52</v>
      </c>
      <c r="U12" s="175" t="s">
        <v>53</v>
      </c>
      <c r="V12" s="175" t="s">
        <v>54</v>
      </c>
      <c r="W12" s="171"/>
      <c r="X12" s="172"/>
      <c r="Y12" s="170" t="s">
        <v>55</v>
      </c>
      <c r="Z12" s="170" t="s">
        <v>56</v>
      </c>
      <c r="AA12" s="170" t="s">
        <v>57</v>
      </c>
      <c r="AB12" s="170" t="s">
        <v>58</v>
      </c>
      <c r="AC12" s="170" t="s">
        <v>59</v>
      </c>
      <c r="AD12" s="170" t="s">
        <v>69</v>
      </c>
      <c r="AE12" s="170" t="s">
        <v>60</v>
      </c>
      <c r="AF12" s="170" t="s">
        <v>66</v>
      </c>
      <c r="AG12" s="170" t="s">
        <v>61</v>
      </c>
      <c r="AH12" s="170" t="s">
        <v>62</v>
      </c>
      <c r="AI12" s="170" t="s">
        <v>68</v>
      </c>
      <c r="AJ12" s="170" t="s">
        <v>67</v>
      </c>
      <c r="AK12" s="169" t="s">
        <v>63</v>
      </c>
      <c r="AL12" s="169" t="s">
        <v>64</v>
      </c>
      <c r="AM12" s="169" t="s">
        <v>70</v>
      </c>
      <c r="AN12" s="169" t="s">
        <v>71</v>
      </c>
      <c r="AO12" s="169" t="s">
        <v>65</v>
      </c>
      <c r="AP12" s="8"/>
    </row>
    <row r="13" spans="1:42" ht="109.5" customHeight="1" x14ac:dyDescent="0.2">
      <c r="A13" s="13"/>
      <c r="B13" s="184"/>
      <c r="C13" s="152"/>
      <c r="D13" s="152"/>
      <c r="E13" s="152"/>
      <c r="F13" s="176"/>
      <c r="G13" s="176"/>
      <c r="H13" s="176"/>
      <c r="I13" s="176"/>
      <c r="J13" s="176"/>
      <c r="K13" s="176"/>
      <c r="L13" s="174"/>
      <c r="M13" s="176"/>
      <c r="N13" s="176"/>
      <c r="O13" s="176"/>
      <c r="P13" s="176"/>
      <c r="Q13" s="176"/>
      <c r="R13" s="176"/>
      <c r="S13" s="176"/>
      <c r="T13" s="176"/>
      <c r="U13" s="176"/>
      <c r="V13" s="176"/>
      <c r="W13" s="29" t="s">
        <v>28</v>
      </c>
      <c r="X13" s="29" t="s">
        <v>29</v>
      </c>
      <c r="Y13" s="170"/>
      <c r="Z13" s="170"/>
      <c r="AA13" s="170"/>
      <c r="AB13" s="170"/>
      <c r="AC13" s="170"/>
      <c r="AD13" s="170"/>
      <c r="AE13" s="170"/>
      <c r="AF13" s="170"/>
      <c r="AG13" s="170"/>
      <c r="AH13" s="170"/>
      <c r="AI13" s="170"/>
      <c r="AJ13" s="170"/>
      <c r="AK13" s="169"/>
      <c r="AL13" s="169"/>
      <c r="AM13" s="169"/>
      <c r="AN13" s="169"/>
      <c r="AO13" s="169"/>
      <c r="AP13" s="8"/>
    </row>
    <row r="14" spans="1:42" ht="40.5" customHeight="1" x14ac:dyDescent="0.2">
      <c r="A14" s="13"/>
      <c r="B14" s="5"/>
      <c r="C14" s="15"/>
      <c r="D14" s="16"/>
      <c r="E14" s="16"/>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8"/>
    </row>
    <row r="15" spans="1:42" ht="40.5" customHeight="1" x14ac:dyDescent="0.2">
      <c r="A15" s="13"/>
      <c r="B15" s="5"/>
      <c r="C15" s="15"/>
      <c r="D15" s="16"/>
      <c r="E15" s="16"/>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8"/>
    </row>
    <row r="16" spans="1:42" ht="40.5" customHeight="1" x14ac:dyDescent="0.2">
      <c r="A16" s="13"/>
      <c r="B16" s="5"/>
      <c r="C16" s="15"/>
      <c r="D16" s="16"/>
      <c r="E16" s="16"/>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8"/>
    </row>
    <row r="17" spans="1:42" ht="40.5" customHeight="1" x14ac:dyDescent="0.2">
      <c r="A17" s="13"/>
      <c r="B17" s="5"/>
      <c r="C17" s="15"/>
      <c r="D17" s="16"/>
      <c r="E17" s="16"/>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8"/>
    </row>
    <row r="18" spans="1:42" ht="40.5" customHeight="1" x14ac:dyDescent="0.2">
      <c r="A18" s="13"/>
      <c r="B18" s="5"/>
      <c r="C18" s="15"/>
      <c r="D18" s="16"/>
      <c r="E18" s="16"/>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8"/>
    </row>
    <row r="19" spans="1:42" ht="40.5" customHeight="1" x14ac:dyDescent="0.2">
      <c r="A19" s="13"/>
      <c r="B19" s="5"/>
      <c r="C19" s="15"/>
      <c r="D19" s="16"/>
      <c r="E19" s="16"/>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8"/>
    </row>
    <row r="20" spans="1:42" ht="40.5" customHeight="1" x14ac:dyDescent="0.2">
      <c r="A20" s="13"/>
      <c r="B20" s="5"/>
      <c r="C20" s="15"/>
      <c r="D20" s="16"/>
      <c r="E20" s="16"/>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8"/>
    </row>
    <row r="21" spans="1:42" ht="40.5" customHeight="1" x14ac:dyDescent="0.2">
      <c r="A21" s="13"/>
      <c r="B21" s="5"/>
      <c r="C21" s="15"/>
      <c r="D21" s="16"/>
      <c r="E21" s="16"/>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8"/>
    </row>
    <row r="22" spans="1:42" ht="40.5" customHeight="1" x14ac:dyDescent="0.2">
      <c r="A22" s="13"/>
      <c r="B22" s="5"/>
      <c r="C22" s="15"/>
      <c r="D22" s="16"/>
      <c r="E22" s="16"/>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8"/>
    </row>
    <row r="23" spans="1:42" ht="40.5" customHeight="1" x14ac:dyDescent="0.2">
      <c r="A23" s="13"/>
      <c r="B23" s="5"/>
      <c r="C23" s="15"/>
      <c r="D23" s="16"/>
      <c r="E23" s="16"/>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8"/>
    </row>
    <row r="24" spans="1:42" ht="40.5" customHeight="1" x14ac:dyDescent="0.2">
      <c r="A24" s="13"/>
      <c r="B24" s="5"/>
      <c r="C24" s="15"/>
      <c r="D24" s="16"/>
      <c r="E24" s="16"/>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8"/>
    </row>
    <row r="25" spans="1:42" ht="40.5" customHeight="1" x14ac:dyDescent="0.2">
      <c r="A25" s="13"/>
      <c r="B25" s="5"/>
      <c r="C25" s="15"/>
      <c r="D25" s="16"/>
      <c r="E25" s="16"/>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8"/>
    </row>
    <row r="26" spans="1:42" ht="40.5" customHeight="1" x14ac:dyDescent="0.2">
      <c r="A26" s="13"/>
      <c r="B26" s="5"/>
      <c r="C26" s="15"/>
      <c r="D26" s="16"/>
      <c r="E26" s="16"/>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8"/>
    </row>
    <row r="27" spans="1:42" ht="13.5" thickBot="1" x14ac:dyDescent="0.25">
      <c r="A27" s="17"/>
      <c r="B27" s="18"/>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20"/>
    </row>
    <row r="28" spans="1:42" ht="13.5" thickTop="1" x14ac:dyDescent="0.2"/>
  </sheetData>
  <mergeCells count="45">
    <mergeCell ref="K12:K13"/>
    <mergeCell ref="B5:AO5"/>
    <mergeCell ref="B6:AO6"/>
    <mergeCell ref="C8:M8"/>
    <mergeCell ref="B9:M9"/>
    <mergeCell ref="B11:B13"/>
    <mergeCell ref="C11:C13"/>
    <mergeCell ref="D11:D13"/>
    <mergeCell ref="E11:E13"/>
    <mergeCell ref="F11:X11"/>
    <mergeCell ref="Y11:AO11"/>
    <mergeCell ref="F12:F13"/>
    <mergeCell ref="G12:G13"/>
    <mergeCell ref="H12:H13"/>
    <mergeCell ref="I12:I13"/>
    <mergeCell ref="J12:J13"/>
    <mergeCell ref="W12:X12"/>
    <mergeCell ref="L12:L13"/>
    <mergeCell ref="M12:M13"/>
    <mergeCell ref="N12:N13"/>
    <mergeCell ref="O12:O13"/>
    <mergeCell ref="P12:P13"/>
    <mergeCell ref="Q12:Q13"/>
    <mergeCell ref="R12:R13"/>
    <mergeCell ref="S12:S13"/>
    <mergeCell ref="T12:T13"/>
    <mergeCell ref="U12:U13"/>
    <mergeCell ref="V12:V13"/>
    <mergeCell ref="AJ12:AJ13"/>
    <mergeCell ref="Y12:Y13"/>
    <mergeCell ref="Z12:Z13"/>
    <mergeCell ref="AA12:AA13"/>
    <mergeCell ref="AB12:AB13"/>
    <mergeCell ref="AC12:AC13"/>
    <mergeCell ref="AD12:AD13"/>
    <mergeCell ref="AE12:AE13"/>
    <mergeCell ref="AF12:AF13"/>
    <mergeCell ref="AG12:AG13"/>
    <mergeCell ref="AH12:AH13"/>
    <mergeCell ref="AI12:AI13"/>
    <mergeCell ref="AK12:AK13"/>
    <mergeCell ref="AL12:AL13"/>
    <mergeCell ref="AM12:AM13"/>
    <mergeCell ref="AN12:AN13"/>
    <mergeCell ref="AO12:AO13"/>
  </mergeCells>
  <printOptions horizontalCentered="1" verticalCentered="1"/>
  <pageMargins left="0.19685039370078741" right="0.19685039370078741" top="0.19685039370078741" bottom="0.19685039370078741" header="0.31496062992125984" footer="0.31496062992125984"/>
  <pageSetup scale="72" orientation="landscape" r:id="rId1"/>
  <drawing r:id="rId2"/>
  <legacyDrawing r:id="rId3"/>
  <oleObjects>
    <mc:AlternateContent xmlns:mc="http://schemas.openxmlformats.org/markup-compatibility/2006">
      <mc:Choice Requires="x14">
        <oleObject progId="Word.Document.8" shapeId="9228" r:id="rId4">
          <objectPr defaultSize="0" autoLine="0" r:id="rId5">
            <anchor moveWithCells="1" sizeWithCells="1">
              <from>
                <xdr:col>17</xdr:col>
                <xdr:colOff>95250</xdr:colOff>
                <xdr:row>1</xdr:row>
                <xdr:rowOff>47625</xdr:rowOff>
              </from>
              <to>
                <xdr:col>18</xdr:col>
                <xdr:colOff>323850</xdr:colOff>
                <xdr:row>4</xdr:row>
                <xdr:rowOff>0</xdr:rowOff>
              </to>
            </anchor>
          </objectPr>
        </oleObject>
      </mc:Choice>
      <mc:Fallback>
        <oleObject progId="Word.Document.8" shapeId="9228"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A44"/>
  <sheetViews>
    <sheetView showGridLines="0" topLeftCell="P1" zoomScaleNormal="100" workbookViewId="0">
      <selection activeCell="AW2" sqref="AW2:AX3"/>
    </sheetView>
  </sheetViews>
  <sheetFormatPr baseColWidth="10" defaultColWidth="11.42578125" defaultRowHeight="12.75" x14ac:dyDescent="0.2"/>
  <cols>
    <col min="1" max="1" width="2.28515625" style="2" customWidth="1"/>
    <col min="2" max="2" width="3.5703125" style="2" customWidth="1"/>
    <col min="3" max="4" width="9" style="2" customWidth="1"/>
    <col min="5" max="6" width="8.28515625" style="2" customWidth="1"/>
    <col min="7" max="7" width="7" style="2" customWidth="1"/>
    <col min="8" max="9" width="7.5703125" style="2" customWidth="1"/>
    <col min="10" max="13" width="3.5703125" style="2" customWidth="1"/>
    <col min="14" max="14" width="4.7109375" style="2" customWidth="1"/>
    <col min="15" max="15" width="5.28515625" style="2" customWidth="1"/>
    <col min="16" max="20" width="3.7109375" style="2" customWidth="1"/>
    <col min="21" max="21" width="8" style="2" customWidth="1"/>
    <col min="22" max="22" width="3.7109375" style="2" customWidth="1"/>
    <col min="23" max="24" width="7" style="2" customWidth="1"/>
    <col min="25" max="29" width="3.7109375" style="2" customWidth="1"/>
    <col min="30" max="30" width="7.5703125" style="2" customWidth="1"/>
    <col min="31" max="31" width="3.7109375" style="2" customWidth="1"/>
    <col min="32" max="33" width="6" style="2" customWidth="1"/>
    <col min="34" max="38" width="3.7109375" style="2" customWidth="1"/>
    <col min="39" max="39" width="7.7109375" style="2" customWidth="1"/>
    <col min="40" max="40" width="3.7109375" style="2" customWidth="1"/>
    <col min="41" max="42" width="6.42578125" style="2" customWidth="1"/>
    <col min="43" max="47" width="3.7109375" style="2" customWidth="1"/>
    <col min="48" max="48" width="6.5703125" style="2" customWidth="1"/>
    <col min="49" max="49" width="4.7109375" style="2" customWidth="1"/>
    <col min="50" max="51" width="7.140625" style="2" customWidth="1"/>
    <col min="52" max="52" width="2" style="2" customWidth="1"/>
    <col min="53" max="16384" width="11.42578125" style="2"/>
  </cols>
  <sheetData>
    <row r="2" spans="2:53" ht="17.25" customHeight="1" x14ac:dyDescent="0.2">
      <c r="B2" s="185" t="s">
        <v>72</v>
      </c>
      <c r="C2" s="186"/>
      <c r="D2" s="187"/>
      <c r="E2" s="210" t="s">
        <v>77</v>
      </c>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02" t="s">
        <v>73</v>
      </c>
      <c r="AX2" s="203"/>
      <c r="AY2" s="194" t="s">
        <v>74</v>
      </c>
      <c r="AZ2" s="195"/>
    </row>
    <row r="3" spans="2:53" ht="17.25" customHeight="1" x14ac:dyDescent="0.2">
      <c r="B3" s="188"/>
      <c r="C3" s="189"/>
      <c r="D3" s="19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04"/>
      <c r="AX3" s="205"/>
      <c r="AY3" s="196"/>
      <c r="AZ3" s="197"/>
    </row>
    <row r="4" spans="2:53" ht="17.25" customHeight="1" x14ac:dyDescent="0.2">
      <c r="B4" s="188"/>
      <c r="C4" s="189"/>
      <c r="D4" s="19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06" t="s">
        <v>75</v>
      </c>
      <c r="AX4" s="207"/>
      <c r="AY4" s="198">
        <v>43252</v>
      </c>
      <c r="AZ4" s="199"/>
    </row>
    <row r="5" spans="2:53" ht="17.25" customHeight="1" x14ac:dyDescent="0.2">
      <c r="B5" s="191"/>
      <c r="C5" s="192"/>
      <c r="D5" s="193"/>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08"/>
      <c r="AX5" s="209"/>
      <c r="AY5" s="200"/>
      <c r="AZ5" s="201"/>
    </row>
    <row r="6" spans="2:53" ht="13.5" thickBot="1" x14ac:dyDescent="0.25">
      <c r="R6" s="3"/>
      <c r="AZ6" s="21" t="s">
        <v>7</v>
      </c>
    </row>
    <row r="7" spans="2:53" ht="6" customHeight="1" thickTop="1" x14ac:dyDescent="0.2">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2"/>
      <c r="BA7" s="13"/>
    </row>
    <row r="8" spans="2:53" x14ac:dyDescent="0.2">
      <c r="B8" s="13"/>
      <c r="C8" s="3" t="s">
        <v>9</v>
      </c>
      <c r="D8" s="148"/>
      <c r="E8" s="148"/>
      <c r="F8" s="148"/>
      <c r="G8" s="148"/>
      <c r="H8" s="148"/>
      <c r="I8" s="148"/>
      <c r="J8" s="148"/>
      <c r="K8" s="148"/>
      <c r="P8" s="3"/>
      <c r="T8" s="3"/>
      <c r="AH8" s="9" t="s">
        <v>10</v>
      </c>
      <c r="AI8" s="14"/>
      <c r="AJ8" s="14"/>
      <c r="AK8" s="14"/>
      <c r="AL8" s="14"/>
      <c r="AM8" s="14"/>
      <c r="AN8" s="14"/>
      <c r="AO8" s="14"/>
      <c r="AP8" s="14"/>
      <c r="AQ8" s="14"/>
      <c r="AR8" s="14"/>
      <c r="AS8" s="14"/>
      <c r="AT8" s="14"/>
      <c r="AU8" s="15"/>
      <c r="AZ8" s="8"/>
      <c r="BA8" s="13"/>
    </row>
    <row r="9" spans="2:53" x14ac:dyDescent="0.2">
      <c r="B9" s="13"/>
      <c r="C9" s="4" t="s">
        <v>11</v>
      </c>
      <c r="D9" s="4"/>
      <c r="E9" s="149"/>
      <c r="F9" s="149"/>
      <c r="G9" s="149"/>
      <c r="H9" s="149"/>
      <c r="I9" s="149"/>
      <c r="J9" s="149"/>
      <c r="P9" s="3"/>
      <c r="T9" s="3"/>
      <c r="X9" s="3"/>
      <c r="Y9" s="3"/>
      <c r="Z9" s="3"/>
      <c r="AA9" s="3"/>
      <c r="AB9" s="3"/>
      <c r="AC9" s="3"/>
      <c r="AD9" s="3"/>
      <c r="AE9" s="3"/>
      <c r="AF9" s="3"/>
      <c r="AG9" s="3"/>
      <c r="AH9" s="3"/>
      <c r="AI9" s="3"/>
      <c r="AJ9" s="3"/>
      <c r="AK9" s="3"/>
      <c r="AL9" s="3"/>
      <c r="AM9" s="3"/>
      <c r="AN9" s="3"/>
      <c r="AO9" s="3"/>
      <c r="AP9" s="3"/>
      <c r="AQ9" s="3"/>
      <c r="AZ9" s="8"/>
      <c r="BA9" s="13"/>
    </row>
    <row r="10" spans="2:53" x14ac:dyDescent="0.2">
      <c r="B10" s="13"/>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8"/>
      <c r="BA10" s="13"/>
    </row>
    <row r="11" spans="2:53" x14ac:dyDescent="0.2">
      <c r="B11" s="13"/>
      <c r="C11" s="150" t="s">
        <v>12</v>
      </c>
      <c r="D11" s="150" t="s">
        <v>13</v>
      </c>
      <c r="E11" s="150" t="s">
        <v>14</v>
      </c>
      <c r="F11" s="150" t="s">
        <v>15</v>
      </c>
      <c r="G11" s="150" t="s">
        <v>16</v>
      </c>
      <c r="H11" s="150" t="s">
        <v>17</v>
      </c>
      <c r="I11" s="150" t="s">
        <v>18</v>
      </c>
      <c r="J11" s="155" t="s">
        <v>19</v>
      </c>
      <c r="K11" s="156"/>
      <c r="L11" s="156"/>
      <c r="M11" s="157"/>
      <c r="N11" s="164" t="s">
        <v>20</v>
      </c>
      <c r="O11" s="164" t="s">
        <v>21</v>
      </c>
      <c r="P11" s="168" t="s">
        <v>22</v>
      </c>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42"/>
      <c r="AZ11" s="23"/>
      <c r="BA11" s="13"/>
    </row>
    <row r="12" spans="2:53" x14ac:dyDescent="0.2">
      <c r="B12" s="13"/>
      <c r="C12" s="151"/>
      <c r="D12" s="151"/>
      <c r="E12" s="151"/>
      <c r="F12" s="151"/>
      <c r="G12" s="151"/>
      <c r="H12" s="151"/>
      <c r="I12" s="151"/>
      <c r="J12" s="158"/>
      <c r="K12" s="159"/>
      <c r="L12" s="159"/>
      <c r="M12" s="160"/>
      <c r="N12" s="165"/>
      <c r="O12" s="165"/>
      <c r="P12" s="142">
        <v>2016</v>
      </c>
      <c r="Q12" s="146"/>
      <c r="R12" s="146"/>
      <c r="S12" s="146"/>
      <c r="T12" s="146"/>
      <c r="U12" s="146"/>
      <c r="V12" s="146"/>
      <c r="W12" s="146"/>
      <c r="X12" s="143"/>
      <c r="Y12" s="142">
        <v>2017</v>
      </c>
      <c r="Z12" s="146"/>
      <c r="AA12" s="146"/>
      <c r="AB12" s="146"/>
      <c r="AC12" s="146"/>
      <c r="AD12" s="146"/>
      <c r="AE12" s="146"/>
      <c r="AF12" s="146"/>
      <c r="AG12" s="143"/>
      <c r="AH12" s="142">
        <v>2018</v>
      </c>
      <c r="AI12" s="146"/>
      <c r="AJ12" s="146"/>
      <c r="AK12" s="146"/>
      <c r="AL12" s="146"/>
      <c r="AM12" s="146"/>
      <c r="AN12" s="146"/>
      <c r="AO12" s="146"/>
      <c r="AP12" s="143"/>
      <c r="AQ12" s="142">
        <v>2019</v>
      </c>
      <c r="AR12" s="146"/>
      <c r="AS12" s="146"/>
      <c r="AT12" s="146"/>
      <c r="AU12" s="146"/>
      <c r="AV12" s="146"/>
      <c r="AW12" s="146"/>
      <c r="AX12" s="146"/>
      <c r="AY12" s="146"/>
      <c r="AZ12" s="23"/>
      <c r="BA12" s="13"/>
    </row>
    <row r="13" spans="2:53" ht="39" customHeight="1" x14ac:dyDescent="0.2">
      <c r="B13" s="13"/>
      <c r="C13" s="151"/>
      <c r="D13" s="153"/>
      <c r="E13" s="153"/>
      <c r="F13" s="153"/>
      <c r="G13" s="151"/>
      <c r="H13" s="151"/>
      <c r="I13" s="151"/>
      <c r="J13" s="161"/>
      <c r="K13" s="162"/>
      <c r="L13" s="162"/>
      <c r="M13" s="163"/>
      <c r="N13" s="166"/>
      <c r="O13" s="166"/>
      <c r="P13" s="144" t="s">
        <v>2</v>
      </c>
      <c r="Q13" s="144" t="s">
        <v>1</v>
      </c>
      <c r="R13" s="144" t="s">
        <v>6</v>
      </c>
      <c r="S13" s="144" t="s">
        <v>3</v>
      </c>
      <c r="T13" s="144" t="s">
        <v>4</v>
      </c>
      <c r="U13" s="145" t="s">
        <v>23</v>
      </c>
      <c r="V13" s="144" t="s">
        <v>24</v>
      </c>
      <c r="W13" s="142" t="s">
        <v>25</v>
      </c>
      <c r="X13" s="143"/>
      <c r="Y13" s="144" t="s">
        <v>2</v>
      </c>
      <c r="Z13" s="144" t="s">
        <v>1</v>
      </c>
      <c r="AA13" s="144" t="s">
        <v>6</v>
      </c>
      <c r="AB13" s="144" t="s">
        <v>3</v>
      </c>
      <c r="AC13" s="144" t="s">
        <v>4</v>
      </c>
      <c r="AD13" s="145" t="s">
        <v>23</v>
      </c>
      <c r="AE13" s="144" t="s">
        <v>24</v>
      </c>
      <c r="AF13" s="142" t="s">
        <v>25</v>
      </c>
      <c r="AG13" s="143"/>
      <c r="AH13" s="144" t="s">
        <v>2</v>
      </c>
      <c r="AI13" s="144" t="s">
        <v>1</v>
      </c>
      <c r="AJ13" s="144" t="s">
        <v>6</v>
      </c>
      <c r="AK13" s="144" t="s">
        <v>3</v>
      </c>
      <c r="AL13" s="144" t="s">
        <v>4</v>
      </c>
      <c r="AM13" s="145" t="s">
        <v>23</v>
      </c>
      <c r="AN13" s="144" t="s">
        <v>24</v>
      </c>
      <c r="AO13" s="142" t="s">
        <v>25</v>
      </c>
      <c r="AP13" s="143"/>
      <c r="AQ13" s="144" t="s">
        <v>2</v>
      </c>
      <c r="AR13" s="144" t="s">
        <v>1</v>
      </c>
      <c r="AS13" s="144" t="s">
        <v>6</v>
      </c>
      <c r="AT13" s="144" t="s">
        <v>3</v>
      </c>
      <c r="AU13" s="144" t="s">
        <v>4</v>
      </c>
      <c r="AV13" s="145" t="s">
        <v>23</v>
      </c>
      <c r="AW13" s="144" t="s">
        <v>24</v>
      </c>
      <c r="AX13" s="142" t="s">
        <v>25</v>
      </c>
      <c r="AY13" s="143"/>
      <c r="AZ13" s="23"/>
      <c r="BA13" s="13"/>
    </row>
    <row r="14" spans="2:53" ht="62.25" customHeight="1" x14ac:dyDescent="0.2">
      <c r="B14" s="13"/>
      <c r="C14" s="152"/>
      <c r="D14" s="154"/>
      <c r="E14" s="154"/>
      <c r="F14" s="154"/>
      <c r="G14" s="152"/>
      <c r="H14" s="152"/>
      <c r="I14" s="152"/>
      <c r="J14" s="1" t="s">
        <v>26</v>
      </c>
      <c r="K14" s="1" t="s">
        <v>27</v>
      </c>
      <c r="L14" s="1" t="s">
        <v>28</v>
      </c>
      <c r="M14" s="1" t="s">
        <v>29</v>
      </c>
      <c r="N14" s="167"/>
      <c r="O14" s="167"/>
      <c r="P14" s="144"/>
      <c r="Q14" s="144"/>
      <c r="R14" s="144"/>
      <c r="S14" s="144"/>
      <c r="T14" s="144"/>
      <c r="U14" s="144"/>
      <c r="V14" s="144"/>
      <c r="W14" s="1" t="s">
        <v>30</v>
      </c>
      <c r="X14" s="1" t="s">
        <v>5</v>
      </c>
      <c r="Y14" s="144"/>
      <c r="Z14" s="144"/>
      <c r="AA14" s="144"/>
      <c r="AB14" s="144"/>
      <c r="AC14" s="144"/>
      <c r="AD14" s="144"/>
      <c r="AE14" s="144"/>
      <c r="AF14" s="1" t="s">
        <v>30</v>
      </c>
      <c r="AG14" s="1" t="s">
        <v>5</v>
      </c>
      <c r="AH14" s="144"/>
      <c r="AI14" s="144"/>
      <c r="AJ14" s="144"/>
      <c r="AK14" s="144"/>
      <c r="AL14" s="144"/>
      <c r="AM14" s="144"/>
      <c r="AN14" s="144"/>
      <c r="AO14" s="1" t="s">
        <v>30</v>
      </c>
      <c r="AP14" s="1" t="s">
        <v>5</v>
      </c>
      <c r="AQ14" s="144"/>
      <c r="AR14" s="144"/>
      <c r="AS14" s="144"/>
      <c r="AT14" s="144"/>
      <c r="AU14" s="144"/>
      <c r="AV14" s="144"/>
      <c r="AW14" s="144"/>
      <c r="AX14" s="1" t="s">
        <v>30</v>
      </c>
      <c r="AY14" s="1" t="s">
        <v>5</v>
      </c>
      <c r="AZ14" s="23"/>
      <c r="BA14" s="13"/>
    </row>
    <row r="15" spans="2:53" ht="29.1" customHeight="1" x14ac:dyDescent="0.2">
      <c r="B15" s="13"/>
      <c r="C15" s="6"/>
      <c r="D15" s="24"/>
      <c r="E15" s="24"/>
      <c r="F15" s="24"/>
      <c r="G15" s="25"/>
      <c r="H15" s="7"/>
      <c r="I15" s="7"/>
      <c r="J15" s="1"/>
      <c r="K15" s="1"/>
      <c r="L15" s="1"/>
      <c r="M15" s="1"/>
      <c r="N15" s="7"/>
      <c r="O15" s="7"/>
      <c r="P15" s="6"/>
      <c r="Q15" s="6"/>
      <c r="R15" s="6"/>
      <c r="S15" s="6"/>
      <c r="T15" s="6"/>
      <c r="U15" s="6"/>
      <c r="V15" s="28">
        <f>SUM(P15:U15)</f>
        <v>0</v>
      </c>
      <c r="W15" s="1"/>
      <c r="X15" s="1"/>
      <c r="Y15" s="1"/>
      <c r="Z15" s="1"/>
      <c r="AA15" s="1"/>
      <c r="AB15" s="1"/>
      <c r="AC15" s="1"/>
      <c r="AD15" s="1"/>
      <c r="AE15" s="28">
        <f>SUM(Y15:AD15)</f>
        <v>0</v>
      </c>
      <c r="AF15" s="1"/>
      <c r="AG15" s="1"/>
      <c r="AH15" s="1"/>
      <c r="AI15" s="1"/>
      <c r="AJ15" s="1"/>
      <c r="AK15" s="1"/>
      <c r="AL15" s="1"/>
      <c r="AM15" s="1"/>
      <c r="AN15" s="28">
        <f>SUM(AH15:AM15)</f>
        <v>0</v>
      </c>
      <c r="AO15" s="1"/>
      <c r="AP15" s="1"/>
      <c r="AQ15" s="1"/>
      <c r="AR15" s="5"/>
      <c r="AS15" s="5"/>
      <c r="AT15" s="5"/>
      <c r="AU15" s="5"/>
      <c r="AV15" s="5"/>
      <c r="AW15" s="28">
        <f>SUM(AQ15:AV15)</f>
        <v>0</v>
      </c>
      <c r="AX15" s="5"/>
      <c r="AY15" s="26"/>
      <c r="AZ15" s="23"/>
      <c r="BA15" s="13"/>
    </row>
    <row r="16" spans="2:53" ht="29.1" customHeight="1" x14ac:dyDescent="0.2">
      <c r="B16" s="13"/>
      <c r="C16" s="6"/>
      <c r="D16" s="24"/>
      <c r="E16" s="24"/>
      <c r="F16" s="24"/>
      <c r="G16" s="25"/>
      <c r="H16" s="7"/>
      <c r="I16" s="7"/>
      <c r="J16" s="1"/>
      <c r="K16" s="1"/>
      <c r="L16" s="1"/>
      <c r="M16" s="1"/>
      <c r="N16" s="7"/>
      <c r="O16" s="7"/>
      <c r="P16" s="6"/>
      <c r="Q16" s="6"/>
      <c r="R16" s="6"/>
      <c r="S16" s="6"/>
      <c r="T16" s="6"/>
      <c r="U16" s="6"/>
      <c r="V16" s="28">
        <f t="shared" ref="V16:V41" si="0">SUM(P16:U16)</f>
        <v>0</v>
      </c>
      <c r="W16" s="1"/>
      <c r="X16" s="1"/>
      <c r="Y16" s="1"/>
      <c r="Z16" s="1"/>
      <c r="AA16" s="1"/>
      <c r="AB16" s="1"/>
      <c r="AC16" s="1"/>
      <c r="AD16" s="1"/>
      <c r="AE16" s="28">
        <f t="shared" ref="AE16:AE42" si="1">SUM(Y16:AD16)</f>
        <v>0</v>
      </c>
      <c r="AF16" s="1"/>
      <c r="AG16" s="1"/>
      <c r="AH16" s="1"/>
      <c r="AI16" s="1"/>
      <c r="AJ16" s="1"/>
      <c r="AK16" s="1"/>
      <c r="AL16" s="1"/>
      <c r="AM16" s="1"/>
      <c r="AN16" s="28">
        <f t="shared" ref="AN16:AN42" si="2">SUM(AH16:AM16)</f>
        <v>0</v>
      </c>
      <c r="AO16" s="1"/>
      <c r="AP16" s="1"/>
      <c r="AQ16" s="1"/>
      <c r="AR16" s="5"/>
      <c r="AS16" s="5"/>
      <c r="AT16" s="5"/>
      <c r="AU16" s="5"/>
      <c r="AV16" s="5"/>
      <c r="AW16" s="28">
        <f t="shared" ref="AW16:AW42" si="3">SUM(AQ16:AV16)</f>
        <v>0</v>
      </c>
      <c r="AX16" s="5"/>
      <c r="AY16" s="26"/>
      <c r="AZ16" s="23"/>
      <c r="BA16" s="13"/>
    </row>
    <row r="17" spans="2:53" ht="29.1" customHeight="1" x14ac:dyDescent="0.2">
      <c r="B17" s="13"/>
      <c r="C17" s="5"/>
      <c r="D17" s="15"/>
      <c r="E17" s="16"/>
      <c r="F17" s="16"/>
      <c r="G17" s="27"/>
      <c r="H17" s="27"/>
      <c r="I17" s="27"/>
      <c r="J17" s="5"/>
      <c r="K17" s="5"/>
      <c r="L17" s="5"/>
      <c r="M17" s="5"/>
      <c r="N17" s="5"/>
      <c r="O17" s="5"/>
      <c r="P17" s="5"/>
      <c r="Q17" s="5"/>
      <c r="R17" s="5"/>
      <c r="S17" s="5"/>
      <c r="T17" s="5"/>
      <c r="U17" s="5"/>
      <c r="V17" s="28">
        <f t="shared" si="0"/>
        <v>0</v>
      </c>
      <c r="W17" s="5"/>
      <c r="X17" s="5"/>
      <c r="Y17" s="5"/>
      <c r="Z17" s="5"/>
      <c r="AA17" s="5"/>
      <c r="AB17" s="5"/>
      <c r="AC17" s="5"/>
      <c r="AD17" s="5"/>
      <c r="AE17" s="28">
        <f t="shared" si="1"/>
        <v>0</v>
      </c>
      <c r="AF17" s="5"/>
      <c r="AG17" s="5"/>
      <c r="AH17" s="5"/>
      <c r="AI17" s="5"/>
      <c r="AJ17" s="5"/>
      <c r="AK17" s="5"/>
      <c r="AL17" s="5"/>
      <c r="AM17" s="5"/>
      <c r="AN17" s="28">
        <f t="shared" si="2"/>
        <v>0</v>
      </c>
      <c r="AO17" s="5"/>
      <c r="AP17" s="5"/>
      <c r="AQ17" s="5"/>
      <c r="AR17" s="5"/>
      <c r="AS17" s="5"/>
      <c r="AT17" s="5"/>
      <c r="AU17" s="5"/>
      <c r="AV17" s="5"/>
      <c r="AW17" s="28">
        <f t="shared" si="3"/>
        <v>0</v>
      </c>
      <c r="AX17" s="5"/>
      <c r="AY17" s="26"/>
      <c r="AZ17" s="23"/>
      <c r="BA17" s="13"/>
    </row>
    <row r="18" spans="2:53" ht="29.1" customHeight="1" x14ac:dyDescent="0.2">
      <c r="B18" s="13"/>
      <c r="C18" s="5"/>
      <c r="D18" s="15"/>
      <c r="E18" s="16"/>
      <c r="F18" s="16"/>
      <c r="G18" s="27"/>
      <c r="H18" s="27"/>
      <c r="I18" s="27"/>
      <c r="J18" s="5"/>
      <c r="K18" s="5"/>
      <c r="L18" s="5"/>
      <c r="M18" s="5"/>
      <c r="N18" s="5"/>
      <c r="O18" s="5"/>
      <c r="P18" s="5"/>
      <c r="Q18" s="5"/>
      <c r="R18" s="5"/>
      <c r="S18" s="5"/>
      <c r="T18" s="5"/>
      <c r="U18" s="5"/>
      <c r="V18" s="28">
        <f t="shared" si="0"/>
        <v>0</v>
      </c>
      <c r="W18" s="5"/>
      <c r="X18" s="5"/>
      <c r="Y18" s="5"/>
      <c r="Z18" s="5"/>
      <c r="AA18" s="5"/>
      <c r="AB18" s="5"/>
      <c r="AC18" s="5"/>
      <c r="AD18" s="5"/>
      <c r="AE18" s="28">
        <f t="shared" si="1"/>
        <v>0</v>
      </c>
      <c r="AF18" s="5"/>
      <c r="AG18" s="5"/>
      <c r="AH18" s="5"/>
      <c r="AI18" s="5"/>
      <c r="AJ18" s="5"/>
      <c r="AK18" s="5"/>
      <c r="AL18" s="5"/>
      <c r="AM18" s="5"/>
      <c r="AN18" s="28">
        <f t="shared" si="2"/>
        <v>0</v>
      </c>
      <c r="AO18" s="5"/>
      <c r="AP18" s="5"/>
      <c r="AQ18" s="5"/>
      <c r="AR18" s="5"/>
      <c r="AS18" s="5"/>
      <c r="AT18" s="5"/>
      <c r="AU18" s="5"/>
      <c r="AV18" s="5"/>
      <c r="AW18" s="28">
        <f t="shared" si="3"/>
        <v>0</v>
      </c>
      <c r="AX18" s="5"/>
      <c r="AY18" s="26"/>
      <c r="AZ18" s="23"/>
      <c r="BA18" s="13"/>
    </row>
    <row r="19" spans="2:53" ht="29.1" customHeight="1" x14ac:dyDescent="0.2">
      <c r="B19" s="13"/>
      <c r="C19" s="5"/>
      <c r="D19" s="15"/>
      <c r="E19" s="16"/>
      <c r="F19" s="16"/>
      <c r="G19" s="27"/>
      <c r="H19" s="27"/>
      <c r="I19" s="27"/>
      <c r="J19" s="5"/>
      <c r="K19" s="5"/>
      <c r="L19" s="5"/>
      <c r="M19" s="5"/>
      <c r="N19" s="5"/>
      <c r="O19" s="5"/>
      <c r="P19" s="5"/>
      <c r="Q19" s="5"/>
      <c r="R19" s="5"/>
      <c r="S19" s="5"/>
      <c r="T19" s="5"/>
      <c r="U19" s="5"/>
      <c r="V19" s="28">
        <f t="shared" si="0"/>
        <v>0</v>
      </c>
      <c r="W19" s="5"/>
      <c r="X19" s="5"/>
      <c r="Y19" s="5"/>
      <c r="Z19" s="5"/>
      <c r="AA19" s="5"/>
      <c r="AB19" s="5"/>
      <c r="AC19" s="5"/>
      <c r="AD19" s="5"/>
      <c r="AE19" s="28">
        <f t="shared" si="1"/>
        <v>0</v>
      </c>
      <c r="AF19" s="5"/>
      <c r="AG19" s="5"/>
      <c r="AH19" s="5"/>
      <c r="AI19" s="5"/>
      <c r="AJ19" s="5"/>
      <c r="AK19" s="5"/>
      <c r="AL19" s="5"/>
      <c r="AM19" s="5"/>
      <c r="AN19" s="28">
        <f t="shared" si="2"/>
        <v>0</v>
      </c>
      <c r="AO19" s="5"/>
      <c r="AP19" s="5"/>
      <c r="AQ19" s="5"/>
      <c r="AR19" s="5"/>
      <c r="AS19" s="5"/>
      <c r="AT19" s="5"/>
      <c r="AU19" s="5"/>
      <c r="AV19" s="5"/>
      <c r="AW19" s="28">
        <f t="shared" si="3"/>
        <v>0</v>
      </c>
      <c r="AX19" s="5"/>
      <c r="AY19" s="26"/>
      <c r="AZ19" s="23"/>
      <c r="BA19" s="13"/>
    </row>
    <row r="20" spans="2:53" ht="29.1" customHeight="1" x14ac:dyDescent="0.2">
      <c r="B20" s="13"/>
      <c r="C20" s="5"/>
      <c r="D20" s="15"/>
      <c r="E20" s="16"/>
      <c r="F20" s="16"/>
      <c r="G20" s="27"/>
      <c r="H20" s="27"/>
      <c r="I20" s="27"/>
      <c r="J20" s="5"/>
      <c r="K20" s="5"/>
      <c r="L20" s="5"/>
      <c r="M20" s="5"/>
      <c r="N20" s="5"/>
      <c r="O20" s="5"/>
      <c r="P20" s="5"/>
      <c r="Q20" s="5"/>
      <c r="R20" s="5"/>
      <c r="S20" s="5"/>
      <c r="T20" s="5"/>
      <c r="U20" s="5"/>
      <c r="V20" s="28">
        <f t="shared" si="0"/>
        <v>0</v>
      </c>
      <c r="W20" s="5"/>
      <c r="X20" s="5"/>
      <c r="Y20" s="5"/>
      <c r="Z20" s="5"/>
      <c r="AA20" s="5"/>
      <c r="AB20" s="5"/>
      <c r="AC20" s="5"/>
      <c r="AD20" s="5"/>
      <c r="AE20" s="28">
        <f t="shared" si="1"/>
        <v>0</v>
      </c>
      <c r="AF20" s="5"/>
      <c r="AG20" s="5"/>
      <c r="AH20" s="5"/>
      <c r="AI20" s="5"/>
      <c r="AJ20" s="5"/>
      <c r="AK20" s="5"/>
      <c r="AL20" s="5"/>
      <c r="AM20" s="5"/>
      <c r="AN20" s="28">
        <f t="shared" si="2"/>
        <v>0</v>
      </c>
      <c r="AO20" s="5"/>
      <c r="AP20" s="5"/>
      <c r="AQ20" s="5"/>
      <c r="AR20" s="5"/>
      <c r="AS20" s="5"/>
      <c r="AT20" s="5"/>
      <c r="AU20" s="5"/>
      <c r="AV20" s="5"/>
      <c r="AW20" s="28">
        <f t="shared" si="3"/>
        <v>0</v>
      </c>
      <c r="AX20" s="5"/>
      <c r="AY20" s="26"/>
      <c r="AZ20" s="23"/>
      <c r="BA20" s="13"/>
    </row>
    <row r="21" spans="2:53" ht="29.1" customHeight="1" x14ac:dyDescent="0.2">
      <c r="B21" s="13"/>
      <c r="C21" s="5"/>
      <c r="D21" s="15"/>
      <c r="E21" s="16"/>
      <c r="F21" s="16"/>
      <c r="G21" s="27"/>
      <c r="H21" s="27"/>
      <c r="I21" s="27"/>
      <c r="J21" s="5"/>
      <c r="K21" s="5"/>
      <c r="L21" s="5"/>
      <c r="M21" s="5"/>
      <c r="N21" s="5"/>
      <c r="O21" s="5"/>
      <c r="P21" s="5"/>
      <c r="Q21" s="5"/>
      <c r="R21" s="5"/>
      <c r="S21" s="5"/>
      <c r="T21" s="5"/>
      <c r="U21" s="5"/>
      <c r="V21" s="28">
        <f t="shared" si="0"/>
        <v>0</v>
      </c>
      <c r="W21" s="5"/>
      <c r="X21" s="5"/>
      <c r="Y21" s="5"/>
      <c r="Z21" s="5"/>
      <c r="AA21" s="5"/>
      <c r="AB21" s="5"/>
      <c r="AC21" s="5"/>
      <c r="AD21" s="5"/>
      <c r="AE21" s="28">
        <f t="shared" si="1"/>
        <v>0</v>
      </c>
      <c r="AF21" s="5"/>
      <c r="AG21" s="5"/>
      <c r="AH21" s="5"/>
      <c r="AI21" s="5"/>
      <c r="AJ21" s="5"/>
      <c r="AK21" s="5"/>
      <c r="AL21" s="5"/>
      <c r="AM21" s="5"/>
      <c r="AN21" s="28">
        <f t="shared" si="2"/>
        <v>0</v>
      </c>
      <c r="AO21" s="5"/>
      <c r="AP21" s="5"/>
      <c r="AQ21" s="5"/>
      <c r="AR21" s="5"/>
      <c r="AS21" s="5"/>
      <c r="AT21" s="5"/>
      <c r="AU21" s="5"/>
      <c r="AV21" s="5"/>
      <c r="AW21" s="28">
        <f t="shared" si="3"/>
        <v>0</v>
      </c>
      <c r="AX21" s="5"/>
      <c r="AY21" s="26"/>
      <c r="AZ21" s="23"/>
      <c r="BA21" s="13"/>
    </row>
    <row r="22" spans="2:53" ht="29.1" customHeight="1" x14ac:dyDescent="0.2">
      <c r="B22" s="13"/>
      <c r="C22" s="5"/>
      <c r="D22" s="15"/>
      <c r="E22" s="16"/>
      <c r="F22" s="16"/>
      <c r="G22" s="27"/>
      <c r="H22" s="27"/>
      <c r="I22" s="27"/>
      <c r="J22" s="5"/>
      <c r="K22" s="5"/>
      <c r="L22" s="5"/>
      <c r="M22" s="5"/>
      <c r="N22" s="5"/>
      <c r="O22" s="5"/>
      <c r="P22" s="5"/>
      <c r="Q22" s="5"/>
      <c r="R22" s="5"/>
      <c r="S22" s="5"/>
      <c r="T22" s="5"/>
      <c r="U22" s="5"/>
      <c r="V22" s="28">
        <f t="shared" si="0"/>
        <v>0</v>
      </c>
      <c r="W22" s="5"/>
      <c r="X22" s="5"/>
      <c r="Y22" s="5"/>
      <c r="Z22" s="5"/>
      <c r="AA22" s="5"/>
      <c r="AB22" s="5"/>
      <c r="AC22" s="5"/>
      <c r="AD22" s="5"/>
      <c r="AE22" s="28">
        <f t="shared" si="1"/>
        <v>0</v>
      </c>
      <c r="AF22" s="5"/>
      <c r="AG22" s="5"/>
      <c r="AH22" s="5"/>
      <c r="AI22" s="5"/>
      <c r="AJ22" s="5"/>
      <c r="AK22" s="5"/>
      <c r="AL22" s="5"/>
      <c r="AM22" s="5"/>
      <c r="AN22" s="28">
        <f t="shared" si="2"/>
        <v>0</v>
      </c>
      <c r="AO22" s="5"/>
      <c r="AP22" s="5"/>
      <c r="AQ22" s="5"/>
      <c r="AR22" s="5"/>
      <c r="AS22" s="5"/>
      <c r="AT22" s="5"/>
      <c r="AU22" s="5"/>
      <c r="AV22" s="5"/>
      <c r="AW22" s="28">
        <f t="shared" si="3"/>
        <v>0</v>
      </c>
      <c r="AX22" s="5"/>
      <c r="AY22" s="26"/>
      <c r="AZ22" s="23"/>
      <c r="BA22" s="13"/>
    </row>
    <row r="23" spans="2:53" ht="29.1" customHeight="1" x14ac:dyDescent="0.2">
      <c r="B23" s="13"/>
      <c r="C23" s="5"/>
      <c r="D23" s="15"/>
      <c r="E23" s="16"/>
      <c r="F23" s="16"/>
      <c r="G23" s="27"/>
      <c r="H23" s="27"/>
      <c r="I23" s="27"/>
      <c r="J23" s="5"/>
      <c r="K23" s="5"/>
      <c r="L23" s="5"/>
      <c r="M23" s="5"/>
      <c r="N23" s="5"/>
      <c r="O23" s="5"/>
      <c r="P23" s="5"/>
      <c r="Q23" s="5"/>
      <c r="R23" s="5"/>
      <c r="S23" s="5"/>
      <c r="T23" s="5"/>
      <c r="U23" s="5"/>
      <c r="V23" s="28">
        <f t="shared" si="0"/>
        <v>0</v>
      </c>
      <c r="W23" s="5"/>
      <c r="X23" s="5"/>
      <c r="Y23" s="5"/>
      <c r="Z23" s="5"/>
      <c r="AA23" s="5"/>
      <c r="AB23" s="5"/>
      <c r="AC23" s="5"/>
      <c r="AD23" s="5"/>
      <c r="AE23" s="28">
        <f t="shared" si="1"/>
        <v>0</v>
      </c>
      <c r="AF23" s="5"/>
      <c r="AG23" s="5"/>
      <c r="AH23" s="5"/>
      <c r="AI23" s="5"/>
      <c r="AJ23" s="5"/>
      <c r="AK23" s="5"/>
      <c r="AL23" s="5"/>
      <c r="AM23" s="5"/>
      <c r="AN23" s="28">
        <f t="shared" si="2"/>
        <v>0</v>
      </c>
      <c r="AO23" s="5"/>
      <c r="AP23" s="5"/>
      <c r="AQ23" s="5"/>
      <c r="AR23" s="5"/>
      <c r="AS23" s="5"/>
      <c r="AT23" s="5"/>
      <c r="AU23" s="5"/>
      <c r="AV23" s="5"/>
      <c r="AW23" s="28">
        <f t="shared" si="3"/>
        <v>0</v>
      </c>
      <c r="AX23" s="5"/>
      <c r="AY23" s="26"/>
      <c r="AZ23" s="23"/>
      <c r="BA23" s="13"/>
    </row>
    <row r="24" spans="2:53" ht="29.1" customHeight="1" x14ac:dyDescent="0.2">
      <c r="B24" s="13"/>
      <c r="C24" s="5"/>
      <c r="D24" s="15"/>
      <c r="E24" s="16"/>
      <c r="F24" s="16"/>
      <c r="G24" s="27"/>
      <c r="H24" s="27"/>
      <c r="I24" s="27"/>
      <c r="J24" s="5"/>
      <c r="K24" s="5"/>
      <c r="L24" s="5"/>
      <c r="M24" s="5"/>
      <c r="N24" s="5"/>
      <c r="O24" s="5"/>
      <c r="P24" s="5"/>
      <c r="Q24" s="5"/>
      <c r="R24" s="5"/>
      <c r="S24" s="5"/>
      <c r="T24" s="5"/>
      <c r="U24" s="5"/>
      <c r="V24" s="28"/>
      <c r="W24" s="5"/>
      <c r="X24" s="5"/>
      <c r="Y24" s="5"/>
      <c r="Z24" s="5"/>
      <c r="AA24" s="5"/>
      <c r="AB24" s="5"/>
      <c r="AC24" s="5"/>
      <c r="AD24" s="5"/>
      <c r="AE24" s="28"/>
      <c r="AF24" s="5"/>
      <c r="AG24" s="5"/>
      <c r="AH24" s="5"/>
      <c r="AI24" s="5"/>
      <c r="AJ24" s="5"/>
      <c r="AK24" s="5"/>
      <c r="AL24" s="5"/>
      <c r="AM24" s="5"/>
      <c r="AN24" s="28"/>
      <c r="AO24" s="5"/>
      <c r="AP24" s="5"/>
      <c r="AQ24" s="5"/>
      <c r="AR24" s="5"/>
      <c r="AS24" s="5"/>
      <c r="AT24" s="5"/>
      <c r="AU24" s="5"/>
      <c r="AV24" s="5"/>
      <c r="AW24" s="28"/>
      <c r="AX24" s="5"/>
      <c r="AY24" s="26"/>
      <c r="AZ24" s="23"/>
      <c r="BA24" s="13"/>
    </row>
    <row r="25" spans="2:53" ht="29.1" customHeight="1" x14ac:dyDescent="0.2">
      <c r="B25" s="13"/>
      <c r="C25" s="5"/>
      <c r="D25" s="15"/>
      <c r="E25" s="16"/>
      <c r="F25" s="16"/>
      <c r="G25" s="27"/>
      <c r="H25" s="27"/>
      <c r="I25" s="27"/>
      <c r="J25" s="5"/>
      <c r="K25" s="5"/>
      <c r="L25" s="5"/>
      <c r="M25" s="5"/>
      <c r="N25" s="5"/>
      <c r="O25" s="5"/>
      <c r="P25" s="5"/>
      <c r="Q25" s="5"/>
      <c r="R25" s="5"/>
      <c r="S25" s="5"/>
      <c r="T25" s="5"/>
      <c r="U25" s="5"/>
      <c r="V25" s="28"/>
      <c r="W25" s="5"/>
      <c r="X25" s="5"/>
      <c r="Y25" s="5"/>
      <c r="Z25" s="5"/>
      <c r="AA25" s="5"/>
      <c r="AB25" s="5"/>
      <c r="AC25" s="5"/>
      <c r="AD25" s="5"/>
      <c r="AE25" s="28"/>
      <c r="AF25" s="5"/>
      <c r="AG25" s="5"/>
      <c r="AH25" s="5"/>
      <c r="AI25" s="5"/>
      <c r="AJ25" s="5"/>
      <c r="AK25" s="5"/>
      <c r="AL25" s="5"/>
      <c r="AM25" s="5"/>
      <c r="AN25" s="28"/>
      <c r="AO25" s="5"/>
      <c r="AP25" s="5"/>
      <c r="AQ25" s="5"/>
      <c r="AR25" s="5"/>
      <c r="AS25" s="5"/>
      <c r="AT25" s="5"/>
      <c r="AU25" s="5"/>
      <c r="AV25" s="5"/>
      <c r="AW25" s="28"/>
      <c r="AX25" s="5"/>
      <c r="AY25" s="26"/>
      <c r="AZ25" s="23"/>
      <c r="BA25" s="13"/>
    </row>
    <row r="26" spans="2:53" ht="29.1" customHeight="1" x14ac:dyDescent="0.2">
      <c r="B26" s="13"/>
      <c r="C26" s="5"/>
      <c r="D26" s="15"/>
      <c r="E26" s="16"/>
      <c r="F26" s="16"/>
      <c r="G26" s="27"/>
      <c r="H26" s="27"/>
      <c r="I26" s="27"/>
      <c r="J26" s="5"/>
      <c r="K26" s="5"/>
      <c r="L26" s="5"/>
      <c r="M26" s="5"/>
      <c r="N26" s="5"/>
      <c r="O26" s="5"/>
      <c r="P26" s="5"/>
      <c r="Q26" s="5"/>
      <c r="R26" s="5"/>
      <c r="S26" s="5"/>
      <c r="T26" s="5"/>
      <c r="U26" s="5"/>
      <c r="V26" s="28"/>
      <c r="W26" s="5"/>
      <c r="X26" s="5"/>
      <c r="Y26" s="5"/>
      <c r="Z26" s="5"/>
      <c r="AA26" s="5"/>
      <c r="AB26" s="5"/>
      <c r="AC26" s="5"/>
      <c r="AD26" s="5"/>
      <c r="AE26" s="28"/>
      <c r="AF26" s="5"/>
      <c r="AG26" s="5"/>
      <c r="AH26" s="5"/>
      <c r="AI26" s="5"/>
      <c r="AJ26" s="5"/>
      <c r="AK26" s="5"/>
      <c r="AL26" s="5"/>
      <c r="AM26" s="5"/>
      <c r="AN26" s="28"/>
      <c r="AO26" s="5"/>
      <c r="AP26" s="5"/>
      <c r="AQ26" s="5"/>
      <c r="AR26" s="5"/>
      <c r="AS26" s="5"/>
      <c r="AT26" s="5"/>
      <c r="AU26" s="5"/>
      <c r="AV26" s="5"/>
      <c r="AW26" s="28"/>
      <c r="AX26" s="5"/>
      <c r="AY26" s="26"/>
      <c r="AZ26" s="23"/>
      <c r="BA26" s="13"/>
    </row>
    <row r="27" spans="2:53" ht="29.1" customHeight="1" x14ac:dyDescent="0.2">
      <c r="B27" s="13"/>
      <c r="C27" s="5"/>
      <c r="D27" s="15"/>
      <c r="E27" s="16"/>
      <c r="F27" s="16"/>
      <c r="G27" s="27"/>
      <c r="H27" s="27"/>
      <c r="I27" s="27"/>
      <c r="J27" s="5"/>
      <c r="K27" s="5"/>
      <c r="L27" s="5"/>
      <c r="M27" s="5"/>
      <c r="N27" s="5"/>
      <c r="O27" s="5"/>
      <c r="P27" s="5"/>
      <c r="Q27" s="5"/>
      <c r="R27" s="5"/>
      <c r="S27" s="5"/>
      <c r="T27" s="5"/>
      <c r="U27" s="5"/>
      <c r="V27" s="28"/>
      <c r="W27" s="5"/>
      <c r="X27" s="5"/>
      <c r="Y27" s="5"/>
      <c r="Z27" s="5"/>
      <c r="AA27" s="5"/>
      <c r="AB27" s="5"/>
      <c r="AC27" s="5"/>
      <c r="AD27" s="5"/>
      <c r="AE27" s="28"/>
      <c r="AF27" s="5"/>
      <c r="AG27" s="5"/>
      <c r="AH27" s="5"/>
      <c r="AI27" s="5"/>
      <c r="AJ27" s="5"/>
      <c r="AK27" s="5"/>
      <c r="AL27" s="5"/>
      <c r="AM27" s="5"/>
      <c r="AN27" s="28"/>
      <c r="AO27" s="5"/>
      <c r="AP27" s="5"/>
      <c r="AQ27" s="5"/>
      <c r="AR27" s="5"/>
      <c r="AS27" s="5"/>
      <c r="AT27" s="5"/>
      <c r="AU27" s="5"/>
      <c r="AV27" s="5"/>
      <c r="AW27" s="28"/>
      <c r="AX27" s="5"/>
      <c r="AY27" s="26"/>
      <c r="AZ27" s="23"/>
      <c r="BA27" s="13"/>
    </row>
    <row r="28" spans="2:53" ht="29.1" customHeight="1" x14ac:dyDescent="0.2">
      <c r="B28" s="13"/>
      <c r="C28" s="5"/>
      <c r="D28" s="15"/>
      <c r="E28" s="16"/>
      <c r="F28" s="16"/>
      <c r="G28" s="27"/>
      <c r="H28" s="27"/>
      <c r="I28" s="27"/>
      <c r="J28" s="5"/>
      <c r="K28" s="5"/>
      <c r="L28" s="5"/>
      <c r="M28" s="5"/>
      <c r="N28" s="5"/>
      <c r="O28" s="5"/>
      <c r="P28" s="5"/>
      <c r="Q28" s="5"/>
      <c r="R28" s="5"/>
      <c r="S28" s="5"/>
      <c r="T28" s="5"/>
      <c r="U28" s="5"/>
      <c r="V28" s="28"/>
      <c r="W28" s="5"/>
      <c r="X28" s="5"/>
      <c r="Y28" s="5"/>
      <c r="Z28" s="5"/>
      <c r="AA28" s="5"/>
      <c r="AB28" s="5"/>
      <c r="AC28" s="5"/>
      <c r="AD28" s="5"/>
      <c r="AE28" s="28"/>
      <c r="AF28" s="5"/>
      <c r="AG28" s="5"/>
      <c r="AH28" s="5"/>
      <c r="AI28" s="5"/>
      <c r="AJ28" s="5"/>
      <c r="AK28" s="5"/>
      <c r="AL28" s="5"/>
      <c r="AM28" s="5"/>
      <c r="AN28" s="28"/>
      <c r="AO28" s="5"/>
      <c r="AP28" s="5"/>
      <c r="AQ28" s="5"/>
      <c r="AR28" s="5"/>
      <c r="AS28" s="5"/>
      <c r="AT28" s="5"/>
      <c r="AU28" s="5"/>
      <c r="AV28" s="5"/>
      <c r="AW28" s="28"/>
      <c r="AX28" s="5"/>
      <c r="AY28" s="26"/>
      <c r="AZ28" s="23"/>
      <c r="BA28" s="13"/>
    </row>
    <row r="29" spans="2:53" ht="29.1" customHeight="1" x14ac:dyDescent="0.2">
      <c r="B29" s="13"/>
      <c r="C29" s="5"/>
      <c r="D29" s="15"/>
      <c r="E29" s="16"/>
      <c r="F29" s="16"/>
      <c r="G29" s="27"/>
      <c r="H29" s="27"/>
      <c r="I29" s="27"/>
      <c r="J29" s="5"/>
      <c r="K29" s="5"/>
      <c r="L29" s="5"/>
      <c r="M29" s="5"/>
      <c r="N29" s="5"/>
      <c r="O29" s="5"/>
      <c r="P29" s="5"/>
      <c r="Q29" s="5"/>
      <c r="R29" s="5"/>
      <c r="S29" s="5"/>
      <c r="T29" s="5"/>
      <c r="U29" s="5"/>
      <c r="V29" s="28"/>
      <c r="W29" s="5"/>
      <c r="X29" s="5"/>
      <c r="Y29" s="5"/>
      <c r="Z29" s="5"/>
      <c r="AA29" s="5"/>
      <c r="AB29" s="5"/>
      <c r="AC29" s="5"/>
      <c r="AD29" s="5"/>
      <c r="AE29" s="28"/>
      <c r="AF29" s="5"/>
      <c r="AG29" s="5"/>
      <c r="AH29" s="5"/>
      <c r="AI29" s="5"/>
      <c r="AJ29" s="5"/>
      <c r="AK29" s="5"/>
      <c r="AL29" s="5"/>
      <c r="AM29" s="5"/>
      <c r="AN29" s="28"/>
      <c r="AO29" s="5"/>
      <c r="AP29" s="5"/>
      <c r="AQ29" s="5"/>
      <c r="AR29" s="5"/>
      <c r="AS29" s="5"/>
      <c r="AT29" s="5"/>
      <c r="AU29" s="5"/>
      <c r="AV29" s="5"/>
      <c r="AW29" s="28"/>
      <c r="AX29" s="5"/>
      <c r="AY29" s="26"/>
      <c r="AZ29" s="23"/>
      <c r="BA29" s="13"/>
    </row>
    <row r="30" spans="2:53" ht="29.1" customHeight="1" x14ac:dyDescent="0.2">
      <c r="B30" s="13"/>
      <c r="C30" s="5"/>
      <c r="D30" s="15"/>
      <c r="E30" s="16"/>
      <c r="F30" s="16"/>
      <c r="G30" s="27"/>
      <c r="H30" s="27"/>
      <c r="I30" s="27"/>
      <c r="J30" s="5"/>
      <c r="K30" s="5"/>
      <c r="L30" s="5"/>
      <c r="M30" s="5"/>
      <c r="N30" s="5"/>
      <c r="O30" s="5"/>
      <c r="P30" s="5"/>
      <c r="Q30" s="5"/>
      <c r="R30" s="5"/>
      <c r="S30" s="5"/>
      <c r="T30" s="5"/>
      <c r="U30" s="5"/>
      <c r="V30" s="28"/>
      <c r="W30" s="5"/>
      <c r="X30" s="5"/>
      <c r="Y30" s="5"/>
      <c r="Z30" s="5"/>
      <c r="AA30" s="5"/>
      <c r="AB30" s="5"/>
      <c r="AC30" s="5"/>
      <c r="AD30" s="5"/>
      <c r="AE30" s="28"/>
      <c r="AF30" s="5"/>
      <c r="AG30" s="5"/>
      <c r="AH30" s="5"/>
      <c r="AI30" s="5"/>
      <c r="AJ30" s="5"/>
      <c r="AK30" s="5"/>
      <c r="AL30" s="5"/>
      <c r="AM30" s="5"/>
      <c r="AN30" s="28"/>
      <c r="AO30" s="5"/>
      <c r="AP30" s="5"/>
      <c r="AQ30" s="5"/>
      <c r="AR30" s="5"/>
      <c r="AS30" s="5"/>
      <c r="AT30" s="5"/>
      <c r="AU30" s="5"/>
      <c r="AV30" s="5"/>
      <c r="AW30" s="28"/>
      <c r="AX30" s="5"/>
      <c r="AY30" s="26"/>
      <c r="AZ30" s="23"/>
      <c r="BA30" s="13"/>
    </row>
    <row r="31" spans="2:53" ht="29.1" customHeight="1" x14ac:dyDescent="0.2">
      <c r="B31" s="13"/>
      <c r="C31" s="5"/>
      <c r="D31" s="15"/>
      <c r="E31" s="16"/>
      <c r="F31" s="16"/>
      <c r="G31" s="27"/>
      <c r="H31" s="27"/>
      <c r="I31" s="27"/>
      <c r="J31" s="5"/>
      <c r="K31" s="5"/>
      <c r="L31" s="5"/>
      <c r="M31" s="5"/>
      <c r="N31" s="5"/>
      <c r="O31" s="5"/>
      <c r="P31" s="5"/>
      <c r="Q31" s="5"/>
      <c r="R31" s="5"/>
      <c r="S31" s="5"/>
      <c r="T31" s="5"/>
      <c r="U31" s="5"/>
      <c r="V31" s="28"/>
      <c r="W31" s="5"/>
      <c r="X31" s="5"/>
      <c r="Y31" s="5"/>
      <c r="Z31" s="5"/>
      <c r="AA31" s="5"/>
      <c r="AB31" s="5"/>
      <c r="AC31" s="5"/>
      <c r="AD31" s="5"/>
      <c r="AE31" s="28"/>
      <c r="AF31" s="5"/>
      <c r="AG31" s="5"/>
      <c r="AH31" s="5"/>
      <c r="AI31" s="5"/>
      <c r="AJ31" s="5"/>
      <c r="AK31" s="5"/>
      <c r="AL31" s="5"/>
      <c r="AM31" s="5"/>
      <c r="AN31" s="28"/>
      <c r="AO31" s="5"/>
      <c r="AP31" s="5"/>
      <c r="AQ31" s="5"/>
      <c r="AR31" s="5"/>
      <c r="AS31" s="5"/>
      <c r="AT31" s="5"/>
      <c r="AU31" s="5"/>
      <c r="AV31" s="5"/>
      <c r="AW31" s="28"/>
      <c r="AX31" s="5"/>
      <c r="AY31" s="26"/>
      <c r="AZ31" s="23"/>
      <c r="BA31" s="13"/>
    </row>
    <row r="32" spans="2:53" ht="29.1" customHeight="1" x14ac:dyDescent="0.2">
      <c r="B32" s="13"/>
      <c r="C32" s="5"/>
      <c r="D32" s="15"/>
      <c r="E32" s="16"/>
      <c r="F32" s="16"/>
      <c r="G32" s="27"/>
      <c r="H32" s="27"/>
      <c r="I32" s="27"/>
      <c r="J32" s="5"/>
      <c r="K32" s="5"/>
      <c r="L32" s="5"/>
      <c r="M32" s="5"/>
      <c r="N32" s="5"/>
      <c r="O32" s="5"/>
      <c r="P32" s="5"/>
      <c r="Q32" s="5"/>
      <c r="R32" s="5"/>
      <c r="S32" s="5"/>
      <c r="T32" s="5"/>
      <c r="U32" s="5"/>
      <c r="V32" s="28"/>
      <c r="W32" s="5"/>
      <c r="X32" s="5"/>
      <c r="Y32" s="5"/>
      <c r="Z32" s="5"/>
      <c r="AA32" s="5"/>
      <c r="AB32" s="5"/>
      <c r="AC32" s="5"/>
      <c r="AD32" s="5"/>
      <c r="AE32" s="28"/>
      <c r="AF32" s="5"/>
      <c r="AG32" s="5"/>
      <c r="AH32" s="5"/>
      <c r="AI32" s="5"/>
      <c r="AJ32" s="5"/>
      <c r="AK32" s="5"/>
      <c r="AL32" s="5"/>
      <c r="AM32" s="5"/>
      <c r="AN32" s="28"/>
      <c r="AO32" s="5"/>
      <c r="AP32" s="5"/>
      <c r="AQ32" s="5"/>
      <c r="AR32" s="5"/>
      <c r="AS32" s="5"/>
      <c r="AT32" s="5"/>
      <c r="AU32" s="5"/>
      <c r="AV32" s="5"/>
      <c r="AW32" s="28"/>
      <c r="AX32" s="5"/>
      <c r="AY32" s="26"/>
      <c r="AZ32" s="23"/>
      <c r="BA32" s="13"/>
    </row>
    <row r="33" spans="2:53" ht="29.1" customHeight="1" x14ac:dyDescent="0.2">
      <c r="B33" s="13"/>
      <c r="C33" s="5"/>
      <c r="D33" s="15"/>
      <c r="E33" s="16"/>
      <c r="F33" s="16"/>
      <c r="G33" s="27"/>
      <c r="H33" s="27"/>
      <c r="I33" s="27"/>
      <c r="J33" s="5"/>
      <c r="K33" s="5"/>
      <c r="L33" s="5"/>
      <c r="M33" s="5"/>
      <c r="N33" s="5"/>
      <c r="O33" s="5"/>
      <c r="P33" s="5"/>
      <c r="Q33" s="5"/>
      <c r="R33" s="5"/>
      <c r="S33" s="5"/>
      <c r="T33" s="5"/>
      <c r="U33" s="5"/>
      <c r="V33" s="28"/>
      <c r="W33" s="5"/>
      <c r="X33" s="5"/>
      <c r="Y33" s="5"/>
      <c r="Z33" s="5"/>
      <c r="AA33" s="5"/>
      <c r="AB33" s="5"/>
      <c r="AC33" s="5"/>
      <c r="AD33" s="5"/>
      <c r="AE33" s="28"/>
      <c r="AF33" s="5"/>
      <c r="AG33" s="5"/>
      <c r="AH33" s="5"/>
      <c r="AI33" s="5"/>
      <c r="AJ33" s="5"/>
      <c r="AK33" s="5"/>
      <c r="AL33" s="5"/>
      <c r="AM33" s="5"/>
      <c r="AN33" s="28"/>
      <c r="AO33" s="5"/>
      <c r="AP33" s="5"/>
      <c r="AQ33" s="5"/>
      <c r="AR33" s="5"/>
      <c r="AS33" s="5"/>
      <c r="AT33" s="5"/>
      <c r="AU33" s="5"/>
      <c r="AV33" s="5"/>
      <c r="AW33" s="28"/>
      <c r="AX33" s="5"/>
      <c r="AY33" s="26"/>
      <c r="AZ33" s="23"/>
      <c r="BA33" s="13"/>
    </row>
    <row r="34" spans="2:53" ht="29.1" customHeight="1" x14ac:dyDescent="0.2">
      <c r="B34" s="13"/>
      <c r="C34" s="5"/>
      <c r="D34" s="15"/>
      <c r="E34" s="16"/>
      <c r="F34" s="16"/>
      <c r="G34" s="27"/>
      <c r="H34" s="27"/>
      <c r="I34" s="27"/>
      <c r="J34" s="5"/>
      <c r="K34" s="5"/>
      <c r="L34" s="5"/>
      <c r="M34" s="5"/>
      <c r="N34" s="5"/>
      <c r="O34" s="5"/>
      <c r="P34" s="5"/>
      <c r="Q34" s="5"/>
      <c r="R34" s="5"/>
      <c r="S34" s="5"/>
      <c r="T34" s="5"/>
      <c r="U34" s="5"/>
      <c r="V34" s="28"/>
      <c r="W34" s="5"/>
      <c r="X34" s="5"/>
      <c r="Y34" s="5"/>
      <c r="Z34" s="5"/>
      <c r="AA34" s="5"/>
      <c r="AB34" s="5"/>
      <c r="AC34" s="5"/>
      <c r="AD34" s="5"/>
      <c r="AE34" s="28"/>
      <c r="AF34" s="5"/>
      <c r="AG34" s="5"/>
      <c r="AH34" s="5"/>
      <c r="AI34" s="5"/>
      <c r="AJ34" s="5"/>
      <c r="AK34" s="5"/>
      <c r="AL34" s="5"/>
      <c r="AM34" s="5"/>
      <c r="AN34" s="28"/>
      <c r="AO34" s="5"/>
      <c r="AP34" s="5"/>
      <c r="AQ34" s="5"/>
      <c r="AR34" s="5"/>
      <c r="AS34" s="5"/>
      <c r="AT34" s="5"/>
      <c r="AU34" s="5"/>
      <c r="AV34" s="5"/>
      <c r="AW34" s="28"/>
      <c r="AX34" s="5"/>
      <c r="AY34" s="26"/>
      <c r="AZ34" s="23"/>
      <c r="BA34" s="13"/>
    </row>
    <row r="35" spans="2:53" ht="29.1" customHeight="1" x14ac:dyDescent="0.2">
      <c r="B35" s="13"/>
      <c r="C35" s="5"/>
      <c r="D35" s="15"/>
      <c r="E35" s="16"/>
      <c r="F35" s="16"/>
      <c r="G35" s="27"/>
      <c r="H35" s="27"/>
      <c r="I35" s="27"/>
      <c r="J35" s="5"/>
      <c r="K35" s="5"/>
      <c r="L35" s="5"/>
      <c r="M35" s="5"/>
      <c r="N35" s="5"/>
      <c r="O35" s="5"/>
      <c r="P35" s="5"/>
      <c r="Q35" s="5"/>
      <c r="R35" s="5"/>
      <c r="S35" s="5"/>
      <c r="T35" s="5"/>
      <c r="U35" s="5"/>
      <c r="V35" s="28"/>
      <c r="W35" s="5"/>
      <c r="X35" s="5"/>
      <c r="Y35" s="5"/>
      <c r="Z35" s="5"/>
      <c r="AA35" s="5"/>
      <c r="AB35" s="5"/>
      <c r="AC35" s="5"/>
      <c r="AD35" s="5"/>
      <c r="AE35" s="28"/>
      <c r="AF35" s="5"/>
      <c r="AG35" s="5"/>
      <c r="AH35" s="5"/>
      <c r="AI35" s="5"/>
      <c r="AJ35" s="5"/>
      <c r="AK35" s="5"/>
      <c r="AL35" s="5"/>
      <c r="AM35" s="5"/>
      <c r="AN35" s="28"/>
      <c r="AO35" s="5"/>
      <c r="AP35" s="5"/>
      <c r="AQ35" s="5"/>
      <c r="AR35" s="5"/>
      <c r="AS35" s="5"/>
      <c r="AT35" s="5"/>
      <c r="AU35" s="5"/>
      <c r="AV35" s="5"/>
      <c r="AW35" s="28"/>
      <c r="AX35" s="5"/>
      <c r="AY35" s="26"/>
      <c r="AZ35" s="23"/>
      <c r="BA35" s="13"/>
    </row>
    <row r="36" spans="2:53" ht="29.1" customHeight="1" x14ac:dyDescent="0.2">
      <c r="B36" s="13"/>
      <c r="C36" s="5"/>
      <c r="D36" s="15"/>
      <c r="E36" s="16"/>
      <c r="F36" s="16"/>
      <c r="G36" s="27"/>
      <c r="H36" s="27"/>
      <c r="I36" s="27"/>
      <c r="J36" s="5"/>
      <c r="K36" s="5"/>
      <c r="L36" s="5"/>
      <c r="M36" s="5"/>
      <c r="N36" s="5"/>
      <c r="O36" s="5"/>
      <c r="P36" s="5"/>
      <c r="Q36" s="5"/>
      <c r="R36" s="5"/>
      <c r="S36" s="5"/>
      <c r="T36" s="5"/>
      <c r="U36" s="5"/>
      <c r="V36" s="28"/>
      <c r="W36" s="5"/>
      <c r="X36" s="5"/>
      <c r="Y36" s="5"/>
      <c r="Z36" s="5"/>
      <c r="AA36" s="5"/>
      <c r="AB36" s="5"/>
      <c r="AC36" s="5"/>
      <c r="AD36" s="5"/>
      <c r="AE36" s="28"/>
      <c r="AF36" s="5"/>
      <c r="AG36" s="5"/>
      <c r="AH36" s="5"/>
      <c r="AI36" s="5"/>
      <c r="AJ36" s="5"/>
      <c r="AK36" s="5"/>
      <c r="AL36" s="5"/>
      <c r="AM36" s="5"/>
      <c r="AN36" s="28"/>
      <c r="AO36" s="5"/>
      <c r="AP36" s="5"/>
      <c r="AQ36" s="5"/>
      <c r="AR36" s="5"/>
      <c r="AS36" s="5"/>
      <c r="AT36" s="5"/>
      <c r="AU36" s="5"/>
      <c r="AV36" s="5"/>
      <c r="AW36" s="28"/>
      <c r="AX36" s="5"/>
      <c r="AY36" s="26"/>
      <c r="AZ36" s="23"/>
      <c r="BA36" s="13"/>
    </row>
    <row r="37" spans="2:53" ht="29.1" customHeight="1" x14ac:dyDescent="0.2">
      <c r="B37" s="13"/>
      <c r="C37" s="5"/>
      <c r="D37" s="15"/>
      <c r="E37" s="16"/>
      <c r="F37" s="16"/>
      <c r="G37" s="27"/>
      <c r="H37" s="27"/>
      <c r="I37" s="27"/>
      <c r="J37" s="5"/>
      <c r="K37" s="5"/>
      <c r="L37" s="5"/>
      <c r="M37" s="5"/>
      <c r="N37" s="5"/>
      <c r="O37" s="5"/>
      <c r="P37" s="5"/>
      <c r="Q37" s="5"/>
      <c r="R37" s="5"/>
      <c r="S37" s="5"/>
      <c r="T37" s="5"/>
      <c r="U37" s="5"/>
      <c r="V37" s="28">
        <f t="shared" si="0"/>
        <v>0</v>
      </c>
      <c r="W37" s="5"/>
      <c r="X37" s="5"/>
      <c r="Y37" s="5"/>
      <c r="Z37" s="5"/>
      <c r="AA37" s="5"/>
      <c r="AB37" s="5"/>
      <c r="AC37" s="5"/>
      <c r="AD37" s="5"/>
      <c r="AE37" s="28">
        <f t="shared" si="1"/>
        <v>0</v>
      </c>
      <c r="AF37" s="5"/>
      <c r="AG37" s="5"/>
      <c r="AH37" s="5"/>
      <c r="AI37" s="5"/>
      <c r="AJ37" s="5"/>
      <c r="AK37" s="5"/>
      <c r="AL37" s="5"/>
      <c r="AM37" s="5"/>
      <c r="AN37" s="28">
        <f t="shared" si="2"/>
        <v>0</v>
      </c>
      <c r="AO37" s="5"/>
      <c r="AP37" s="5"/>
      <c r="AQ37" s="5"/>
      <c r="AR37" s="5"/>
      <c r="AS37" s="5"/>
      <c r="AT37" s="5"/>
      <c r="AU37" s="5"/>
      <c r="AV37" s="5"/>
      <c r="AW37" s="28">
        <f t="shared" si="3"/>
        <v>0</v>
      </c>
      <c r="AX37" s="5"/>
      <c r="AY37" s="26"/>
      <c r="AZ37" s="23"/>
      <c r="BA37" s="13"/>
    </row>
    <row r="38" spans="2:53" ht="29.1" customHeight="1" x14ac:dyDescent="0.2">
      <c r="B38" s="13"/>
      <c r="C38" s="5"/>
      <c r="D38" s="15"/>
      <c r="E38" s="16"/>
      <c r="F38" s="16"/>
      <c r="G38" s="27"/>
      <c r="H38" s="27"/>
      <c r="I38" s="27"/>
      <c r="J38" s="5"/>
      <c r="K38" s="5"/>
      <c r="L38" s="5"/>
      <c r="M38" s="5"/>
      <c r="N38" s="5"/>
      <c r="O38" s="5"/>
      <c r="P38" s="5"/>
      <c r="Q38" s="5"/>
      <c r="R38" s="5"/>
      <c r="S38" s="5"/>
      <c r="T38" s="5"/>
      <c r="U38" s="5"/>
      <c r="V38" s="28">
        <f t="shared" si="0"/>
        <v>0</v>
      </c>
      <c r="W38" s="5"/>
      <c r="X38" s="5"/>
      <c r="Y38" s="5"/>
      <c r="Z38" s="5"/>
      <c r="AA38" s="5"/>
      <c r="AB38" s="5"/>
      <c r="AC38" s="5"/>
      <c r="AD38" s="5"/>
      <c r="AE38" s="28">
        <f t="shared" si="1"/>
        <v>0</v>
      </c>
      <c r="AF38" s="5"/>
      <c r="AG38" s="5"/>
      <c r="AH38" s="5"/>
      <c r="AI38" s="5"/>
      <c r="AJ38" s="5"/>
      <c r="AK38" s="5"/>
      <c r="AL38" s="5"/>
      <c r="AM38" s="5"/>
      <c r="AN38" s="28">
        <f t="shared" si="2"/>
        <v>0</v>
      </c>
      <c r="AO38" s="5"/>
      <c r="AP38" s="5"/>
      <c r="AQ38" s="5"/>
      <c r="AR38" s="5"/>
      <c r="AS38" s="5"/>
      <c r="AT38" s="5"/>
      <c r="AU38" s="5"/>
      <c r="AV38" s="5"/>
      <c r="AW38" s="28">
        <f t="shared" si="3"/>
        <v>0</v>
      </c>
      <c r="AX38" s="5"/>
      <c r="AY38" s="26"/>
      <c r="AZ38" s="23"/>
      <c r="BA38" s="13"/>
    </row>
    <row r="39" spans="2:53" ht="29.1" customHeight="1" x14ac:dyDescent="0.2">
      <c r="B39" s="13"/>
      <c r="C39" s="5"/>
      <c r="D39" s="15"/>
      <c r="E39" s="16"/>
      <c r="F39" s="16"/>
      <c r="G39" s="27"/>
      <c r="H39" s="27"/>
      <c r="I39" s="27"/>
      <c r="J39" s="5"/>
      <c r="K39" s="5"/>
      <c r="L39" s="5"/>
      <c r="M39" s="5"/>
      <c r="N39" s="5"/>
      <c r="O39" s="5"/>
      <c r="P39" s="5"/>
      <c r="Q39" s="5"/>
      <c r="R39" s="5"/>
      <c r="S39" s="5"/>
      <c r="T39" s="5"/>
      <c r="U39" s="5"/>
      <c r="V39" s="28">
        <f t="shared" si="0"/>
        <v>0</v>
      </c>
      <c r="W39" s="5"/>
      <c r="X39" s="5"/>
      <c r="Y39" s="5"/>
      <c r="Z39" s="5"/>
      <c r="AA39" s="5"/>
      <c r="AB39" s="5"/>
      <c r="AC39" s="5"/>
      <c r="AD39" s="5"/>
      <c r="AE39" s="28">
        <f t="shared" si="1"/>
        <v>0</v>
      </c>
      <c r="AF39" s="5"/>
      <c r="AG39" s="5"/>
      <c r="AH39" s="5"/>
      <c r="AI39" s="5"/>
      <c r="AJ39" s="5"/>
      <c r="AK39" s="5"/>
      <c r="AL39" s="5"/>
      <c r="AM39" s="5"/>
      <c r="AN39" s="28">
        <f t="shared" si="2"/>
        <v>0</v>
      </c>
      <c r="AO39" s="5"/>
      <c r="AP39" s="5"/>
      <c r="AQ39" s="5"/>
      <c r="AR39" s="5"/>
      <c r="AS39" s="5"/>
      <c r="AT39" s="5"/>
      <c r="AU39" s="5"/>
      <c r="AV39" s="5"/>
      <c r="AW39" s="28">
        <f t="shared" si="3"/>
        <v>0</v>
      </c>
      <c r="AX39" s="5"/>
      <c r="AY39" s="26"/>
      <c r="AZ39" s="23"/>
      <c r="BA39" s="13"/>
    </row>
    <row r="40" spans="2:53" ht="29.1" customHeight="1" x14ac:dyDescent="0.2">
      <c r="B40" s="13"/>
      <c r="C40" s="5"/>
      <c r="D40" s="15"/>
      <c r="E40" s="16"/>
      <c r="F40" s="16"/>
      <c r="G40" s="27"/>
      <c r="H40" s="27"/>
      <c r="I40" s="27"/>
      <c r="J40" s="5"/>
      <c r="K40" s="5"/>
      <c r="L40" s="5"/>
      <c r="M40" s="5"/>
      <c r="N40" s="5"/>
      <c r="O40" s="5"/>
      <c r="P40" s="5"/>
      <c r="Q40" s="5"/>
      <c r="R40" s="5"/>
      <c r="S40" s="5"/>
      <c r="T40" s="5"/>
      <c r="U40" s="5"/>
      <c r="V40" s="28">
        <f t="shared" si="0"/>
        <v>0</v>
      </c>
      <c r="W40" s="5"/>
      <c r="X40" s="5"/>
      <c r="Y40" s="5"/>
      <c r="Z40" s="5"/>
      <c r="AA40" s="5"/>
      <c r="AB40" s="5"/>
      <c r="AC40" s="5"/>
      <c r="AD40" s="5"/>
      <c r="AE40" s="28">
        <f t="shared" si="1"/>
        <v>0</v>
      </c>
      <c r="AF40" s="5"/>
      <c r="AG40" s="5"/>
      <c r="AH40" s="5"/>
      <c r="AI40" s="5"/>
      <c r="AJ40" s="5"/>
      <c r="AK40" s="5"/>
      <c r="AL40" s="5"/>
      <c r="AM40" s="5"/>
      <c r="AN40" s="28">
        <f t="shared" si="2"/>
        <v>0</v>
      </c>
      <c r="AO40" s="5"/>
      <c r="AP40" s="5"/>
      <c r="AQ40" s="5"/>
      <c r="AR40" s="5"/>
      <c r="AS40" s="5"/>
      <c r="AT40" s="5"/>
      <c r="AU40" s="5"/>
      <c r="AV40" s="5"/>
      <c r="AW40" s="28">
        <f t="shared" si="3"/>
        <v>0</v>
      </c>
      <c r="AX40" s="5"/>
      <c r="AY40" s="26"/>
      <c r="AZ40" s="23"/>
      <c r="BA40" s="13"/>
    </row>
    <row r="41" spans="2:53" ht="29.1" customHeight="1" x14ac:dyDescent="0.2">
      <c r="B41" s="13"/>
      <c r="C41" s="5"/>
      <c r="D41" s="15"/>
      <c r="E41" s="16"/>
      <c r="F41" s="16"/>
      <c r="G41" s="27"/>
      <c r="H41" s="27"/>
      <c r="I41" s="27"/>
      <c r="J41" s="5"/>
      <c r="K41" s="5"/>
      <c r="L41" s="5"/>
      <c r="M41" s="5"/>
      <c r="N41" s="5"/>
      <c r="O41" s="5"/>
      <c r="P41" s="5"/>
      <c r="Q41" s="5"/>
      <c r="R41" s="5"/>
      <c r="S41" s="5"/>
      <c r="T41" s="5"/>
      <c r="U41" s="5"/>
      <c r="V41" s="28">
        <f t="shared" si="0"/>
        <v>0</v>
      </c>
      <c r="W41" s="5"/>
      <c r="X41" s="5"/>
      <c r="Y41" s="5"/>
      <c r="Z41" s="5"/>
      <c r="AA41" s="5"/>
      <c r="AB41" s="5"/>
      <c r="AC41" s="5"/>
      <c r="AD41" s="5"/>
      <c r="AE41" s="28">
        <f t="shared" si="1"/>
        <v>0</v>
      </c>
      <c r="AF41" s="5"/>
      <c r="AG41" s="5"/>
      <c r="AH41" s="5"/>
      <c r="AI41" s="5"/>
      <c r="AJ41" s="5"/>
      <c r="AK41" s="5"/>
      <c r="AL41" s="5"/>
      <c r="AM41" s="5"/>
      <c r="AN41" s="28">
        <f t="shared" si="2"/>
        <v>0</v>
      </c>
      <c r="AO41" s="5"/>
      <c r="AP41" s="5"/>
      <c r="AQ41" s="5"/>
      <c r="AR41" s="5"/>
      <c r="AS41" s="5"/>
      <c r="AT41" s="5"/>
      <c r="AU41" s="5"/>
      <c r="AV41" s="5"/>
      <c r="AW41" s="28">
        <f t="shared" si="3"/>
        <v>0</v>
      </c>
      <c r="AX41" s="5"/>
      <c r="AY41" s="26"/>
      <c r="AZ41" s="23"/>
      <c r="BA41" s="13"/>
    </row>
    <row r="42" spans="2:53" ht="29.1" customHeight="1" x14ac:dyDescent="0.2">
      <c r="B42" s="13"/>
      <c r="C42" s="5"/>
      <c r="D42" s="15"/>
      <c r="E42" s="16"/>
      <c r="F42" s="16"/>
      <c r="G42" s="27"/>
      <c r="H42" s="27"/>
      <c r="I42" s="27"/>
      <c r="J42" s="5"/>
      <c r="K42" s="5"/>
      <c r="L42" s="5"/>
      <c r="M42" s="5"/>
      <c r="N42" s="5"/>
      <c r="O42" s="5"/>
      <c r="P42" s="5"/>
      <c r="Q42" s="5"/>
      <c r="R42" s="5"/>
      <c r="S42" s="5"/>
      <c r="T42" s="5"/>
      <c r="U42" s="5"/>
      <c r="V42" s="28">
        <f>SUM(P42:U42)</f>
        <v>0</v>
      </c>
      <c r="W42" s="5"/>
      <c r="X42" s="5"/>
      <c r="Y42" s="5"/>
      <c r="Z42" s="5"/>
      <c r="AA42" s="5"/>
      <c r="AB42" s="5"/>
      <c r="AC42" s="5"/>
      <c r="AD42" s="5"/>
      <c r="AE42" s="28">
        <f t="shared" si="1"/>
        <v>0</v>
      </c>
      <c r="AF42" s="5"/>
      <c r="AG42" s="5"/>
      <c r="AH42" s="5"/>
      <c r="AI42" s="5"/>
      <c r="AJ42" s="5"/>
      <c r="AK42" s="5"/>
      <c r="AL42" s="5"/>
      <c r="AM42" s="5"/>
      <c r="AN42" s="28">
        <f t="shared" si="2"/>
        <v>0</v>
      </c>
      <c r="AO42" s="5"/>
      <c r="AP42" s="5"/>
      <c r="AQ42" s="5"/>
      <c r="AR42" s="5"/>
      <c r="AS42" s="5"/>
      <c r="AT42" s="5"/>
      <c r="AU42" s="5"/>
      <c r="AV42" s="5"/>
      <c r="AW42" s="28">
        <f t="shared" si="3"/>
        <v>0</v>
      </c>
      <c r="AX42" s="5"/>
      <c r="AY42" s="26"/>
      <c r="AZ42" s="23"/>
      <c r="BA42" s="13"/>
    </row>
    <row r="43" spans="2:53" ht="13.5" thickBot="1" x14ac:dyDescent="0.25">
      <c r="B43" s="17"/>
      <c r="C43" s="18"/>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8"/>
      <c r="AS43" s="19"/>
      <c r="AT43" s="19"/>
      <c r="AU43" s="19"/>
      <c r="AV43" s="19"/>
      <c r="AW43" s="19"/>
      <c r="AX43" s="19"/>
      <c r="AY43" s="18"/>
      <c r="AZ43" s="20"/>
      <c r="BA43" s="13"/>
    </row>
    <row r="44" spans="2:53" ht="13.5" thickTop="1" x14ac:dyDescent="0.2">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row>
  </sheetData>
  <mergeCells count="55">
    <mergeCell ref="AY2:AZ3"/>
    <mergeCell ref="AY4:AZ5"/>
    <mergeCell ref="AW2:AX3"/>
    <mergeCell ref="AW4:AX5"/>
    <mergeCell ref="E2:AV5"/>
    <mergeCell ref="B2:D5"/>
    <mergeCell ref="AX13:AY13"/>
    <mergeCell ref="AR13:AR14"/>
    <mergeCell ref="AS13:AS14"/>
    <mergeCell ref="AT13:AT14"/>
    <mergeCell ref="AU13:AU14"/>
    <mergeCell ref="AV13:AV14"/>
    <mergeCell ref="AW13:AW14"/>
    <mergeCell ref="AK13:AK14"/>
    <mergeCell ref="AL13:AL14"/>
    <mergeCell ref="AM13:AM14"/>
    <mergeCell ref="AN13:AN14"/>
    <mergeCell ref="AO13:AP13"/>
    <mergeCell ref="AQ13:AQ14"/>
    <mergeCell ref="AD13:AD14"/>
    <mergeCell ref="AE13:AE14"/>
    <mergeCell ref="AF13:AG13"/>
    <mergeCell ref="AH13:AH14"/>
    <mergeCell ref="AI13:AI14"/>
    <mergeCell ref="AJ13:AJ14"/>
    <mergeCell ref="W13:X13"/>
    <mergeCell ref="Y13:Y14"/>
    <mergeCell ref="Z13:Z14"/>
    <mergeCell ref="AA13:AA14"/>
    <mergeCell ref="AB13:AB14"/>
    <mergeCell ref="AC13:AC14"/>
    <mergeCell ref="V13:V14"/>
    <mergeCell ref="I11:I14"/>
    <mergeCell ref="J11:M13"/>
    <mergeCell ref="N11:N14"/>
    <mergeCell ref="O11:O14"/>
    <mergeCell ref="P11:AY11"/>
    <mergeCell ref="P12:X12"/>
    <mergeCell ref="Y12:AG12"/>
    <mergeCell ref="AH12:AP12"/>
    <mergeCell ref="AQ12:AY12"/>
    <mergeCell ref="P13:P14"/>
    <mergeCell ref="Q13:Q14"/>
    <mergeCell ref="R13:R14"/>
    <mergeCell ref="S13:S14"/>
    <mergeCell ref="T13:T14"/>
    <mergeCell ref="U13:U14"/>
    <mergeCell ref="D8:K8"/>
    <mergeCell ref="E9:J9"/>
    <mergeCell ref="C11:C14"/>
    <mergeCell ref="D11:D14"/>
    <mergeCell ref="E11:E14"/>
    <mergeCell ref="F11:F14"/>
    <mergeCell ref="G11:G14"/>
    <mergeCell ref="H11:H14"/>
  </mergeCells>
  <printOptions horizontalCentered="1" verticalCentered="1"/>
  <pageMargins left="0.19685039370078741" right="0.19685039370078741" top="0.19685039370078741" bottom="0.19685039370078741" header="0" footer="0"/>
  <pageSetup scale="54" orientation="landscape" r:id="rId1"/>
  <ignoredErrors>
    <ignoredError sqref="AY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S28"/>
  <sheetViews>
    <sheetView showGridLines="0" zoomScaleNormal="100" workbookViewId="0">
      <selection activeCell="B2" sqref="B2:D5"/>
    </sheetView>
  </sheetViews>
  <sheetFormatPr baseColWidth="10" defaultColWidth="11.42578125" defaultRowHeight="12.75" x14ac:dyDescent="0.2"/>
  <cols>
    <col min="1" max="1" width="1.42578125" style="2" customWidth="1"/>
    <col min="2" max="2" width="2.7109375" style="2" customWidth="1"/>
    <col min="3" max="4" width="12.5703125" style="2" customWidth="1"/>
    <col min="5" max="5" width="8.42578125" style="2" customWidth="1"/>
    <col min="6" max="6" width="5.85546875" style="2" customWidth="1"/>
    <col min="7" max="7" width="4.42578125" style="2" customWidth="1"/>
    <col min="8" max="9" width="3.28515625" style="2" customWidth="1"/>
    <col min="10" max="13" width="3.5703125" style="2" customWidth="1"/>
    <col min="14" max="14" width="6" style="2" customWidth="1"/>
    <col min="15" max="17" width="3.5703125" style="2" customWidth="1"/>
    <col min="18" max="18" width="8.28515625" style="2" customWidth="1"/>
    <col min="19" max="19" width="3.5703125" style="2" customWidth="1"/>
    <col min="20" max="20" width="5.140625" style="2" customWidth="1"/>
    <col min="21" max="22" width="3.5703125" style="2" customWidth="1"/>
    <col min="23" max="23" width="2.85546875" style="2" customWidth="1"/>
    <col min="24" max="24" width="9" style="2" hidden="1" customWidth="1"/>
    <col min="25" max="25" width="10.28515625" style="2" hidden="1" customWidth="1"/>
    <col min="26" max="27" width="4.42578125" style="2" customWidth="1"/>
    <col min="28" max="28" width="3.28515625" style="2" customWidth="1"/>
    <col min="29" max="29" width="3" style="2" customWidth="1"/>
    <col min="30" max="30" width="3.28515625" style="2" customWidth="1"/>
    <col min="31" max="31" width="4.7109375" style="2" customWidth="1"/>
    <col min="32" max="32" width="4.140625" style="2" customWidth="1"/>
    <col min="33" max="34" width="4.5703125" style="2" customWidth="1"/>
    <col min="35" max="35" width="4.42578125" style="2" customWidth="1"/>
    <col min="36" max="36" width="4.5703125" style="2" customWidth="1"/>
    <col min="37" max="37" width="4.28515625" style="2" customWidth="1"/>
    <col min="38" max="38" width="6.140625" style="2" customWidth="1"/>
    <col min="39" max="39" width="5.140625" style="2" customWidth="1"/>
    <col min="40" max="40" width="5.42578125" style="2" customWidth="1"/>
    <col min="41" max="41" width="7" style="2" customWidth="1"/>
    <col min="42" max="42" width="5.85546875" style="2" customWidth="1"/>
    <col min="43" max="43" width="2.7109375" style="2" customWidth="1"/>
    <col min="44" max="16384" width="11.42578125" style="2"/>
  </cols>
  <sheetData>
    <row r="2" spans="2:45" ht="12.75" customHeight="1" x14ac:dyDescent="0.2">
      <c r="B2" s="185" t="s">
        <v>72</v>
      </c>
      <c r="C2" s="186"/>
      <c r="D2" s="187"/>
      <c r="E2" s="211" t="s">
        <v>77</v>
      </c>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3"/>
      <c r="AN2" s="202" t="s">
        <v>73</v>
      </c>
      <c r="AO2" s="203"/>
      <c r="AP2" s="194" t="s">
        <v>74</v>
      </c>
      <c r="AQ2" s="195"/>
    </row>
    <row r="3" spans="2:45" ht="12.75" customHeight="1" x14ac:dyDescent="0.2">
      <c r="B3" s="188"/>
      <c r="C3" s="189"/>
      <c r="D3" s="190"/>
      <c r="E3" s="214"/>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6"/>
      <c r="AN3" s="204"/>
      <c r="AO3" s="205"/>
      <c r="AP3" s="196"/>
      <c r="AQ3" s="197"/>
    </row>
    <row r="4" spans="2:45" ht="12.75" customHeight="1" x14ac:dyDescent="0.2">
      <c r="B4" s="188"/>
      <c r="C4" s="189"/>
      <c r="D4" s="190"/>
      <c r="E4" s="214"/>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6"/>
      <c r="AN4" s="206" t="s">
        <v>75</v>
      </c>
      <c r="AO4" s="207"/>
      <c r="AP4" s="198">
        <v>43252</v>
      </c>
      <c r="AQ4" s="199"/>
    </row>
    <row r="5" spans="2:45" ht="12.75" customHeight="1" x14ac:dyDescent="0.2">
      <c r="B5" s="191"/>
      <c r="C5" s="192"/>
      <c r="D5" s="193"/>
      <c r="E5" s="217"/>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9"/>
      <c r="AN5" s="208"/>
      <c r="AO5" s="209"/>
      <c r="AP5" s="200"/>
      <c r="AQ5" s="201"/>
    </row>
    <row r="6" spans="2:45" ht="13.5" thickBot="1" x14ac:dyDescent="0.25">
      <c r="X6" s="3"/>
      <c r="AC6" s="3"/>
      <c r="AG6" s="3"/>
      <c r="AK6" s="3"/>
      <c r="AO6" s="3"/>
      <c r="AQ6" s="21" t="s">
        <v>31</v>
      </c>
    </row>
    <row r="7" spans="2:45" ht="6.75" customHeight="1" thickTop="1" x14ac:dyDescent="0.2">
      <c r="B7" s="10"/>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2"/>
    </row>
    <row r="8" spans="2:45" x14ac:dyDescent="0.2">
      <c r="B8" s="13"/>
      <c r="C8" s="9" t="s">
        <v>9</v>
      </c>
      <c r="D8" s="178"/>
      <c r="E8" s="178"/>
      <c r="F8" s="178"/>
      <c r="G8" s="178"/>
      <c r="H8" s="178"/>
      <c r="I8" s="178"/>
      <c r="J8" s="178"/>
      <c r="K8" s="178"/>
      <c r="L8" s="178"/>
      <c r="M8" s="178"/>
      <c r="N8" s="179"/>
      <c r="O8" s="3"/>
      <c r="P8" s="3"/>
      <c r="Q8" s="3"/>
      <c r="R8" s="3"/>
      <c r="S8" s="3"/>
      <c r="T8" s="3"/>
      <c r="U8" s="3"/>
      <c r="V8" s="3"/>
      <c r="W8" s="3"/>
      <c r="AA8" s="3"/>
      <c r="AE8" s="9" t="s">
        <v>32</v>
      </c>
      <c r="AF8" s="14"/>
      <c r="AG8" s="14"/>
      <c r="AH8" s="14"/>
      <c r="AI8" s="4"/>
      <c r="AJ8" s="14"/>
      <c r="AK8" s="14"/>
      <c r="AL8" s="14"/>
      <c r="AM8" s="4"/>
      <c r="AN8" s="14"/>
      <c r="AO8" s="15"/>
      <c r="AQ8" s="8"/>
    </row>
    <row r="9" spans="2:45" x14ac:dyDescent="0.2">
      <c r="B9" s="13"/>
      <c r="C9" s="180" t="s">
        <v>11</v>
      </c>
      <c r="D9" s="181"/>
      <c r="E9" s="181"/>
      <c r="F9" s="181"/>
      <c r="G9" s="181"/>
      <c r="H9" s="181"/>
      <c r="I9" s="181"/>
      <c r="J9" s="181"/>
      <c r="K9" s="181"/>
      <c r="L9" s="181"/>
      <c r="M9" s="181"/>
      <c r="N9" s="182"/>
      <c r="AA9" s="3"/>
      <c r="AE9" s="3"/>
      <c r="AI9" s="3"/>
      <c r="AM9" s="3"/>
      <c r="AQ9" s="8"/>
    </row>
    <row r="10" spans="2:45" x14ac:dyDescent="0.2">
      <c r="B10" s="13"/>
      <c r="AQ10" s="8"/>
    </row>
    <row r="11" spans="2:45" x14ac:dyDescent="0.2">
      <c r="B11" s="13"/>
      <c r="C11" s="150" t="s">
        <v>12</v>
      </c>
      <c r="D11" s="150" t="s">
        <v>33</v>
      </c>
      <c r="E11" s="150" t="s">
        <v>34</v>
      </c>
      <c r="F11" s="150" t="s">
        <v>35</v>
      </c>
      <c r="G11" s="142" t="s">
        <v>36</v>
      </c>
      <c r="H11" s="146"/>
      <c r="I11" s="146"/>
      <c r="J11" s="146"/>
      <c r="K11" s="146"/>
      <c r="L11" s="146"/>
      <c r="M11" s="146"/>
      <c r="N11" s="146"/>
      <c r="O11" s="146"/>
      <c r="P11" s="146"/>
      <c r="Q11" s="146"/>
      <c r="R11" s="146"/>
      <c r="S11" s="146"/>
      <c r="T11" s="146"/>
      <c r="U11" s="146"/>
      <c r="V11" s="146"/>
      <c r="W11" s="146"/>
      <c r="X11" s="146"/>
      <c r="Y11" s="146"/>
      <c r="Z11" s="142" t="s">
        <v>37</v>
      </c>
      <c r="AA11" s="146"/>
      <c r="AB11" s="146"/>
      <c r="AC11" s="146"/>
      <c r="AD11" s="146"/>
      <c r="AE11" s="146"/>
      <c r="AF11" s="146"/>
      <c r="AG11" s="146"/>
      <c r="AH11" s="146"/>
      <c r="AI11" s="146"/>
      <c r="AJ11" s="146"/>
      <c r="AK11" s="146"/>
      <c r="AL11" s="146"/>
      <c r="AM11" s="146"/>
      <c r="AN11" s="146"/>
      <c r="AO11" s="146"/>
      <c r="AP11" s="143"/>
      <c r="AQ11" s="8"/>
    </row>
    <row r="12" spans="2:45" x14ac:dyDescent="0.2">
      <c r="B12" s="13"/>
      <c r="C12" s="183"/>
      <c r="D12" s="151"/>
      <c r="E12" s="151"/>
      <c r="F12" s="151"/>
      <c r="G12" s="175" t="s">
        <v>38</v>
      </c>
      <c r="H12" s="175" t="s">
        <v>39</v>
      </c>
      <c r="I12" s="175" t="s">
        <v>40</v>
      </c>
      <c r="J12" s="175" t="s">
        <v>41</v>
      </c>
      <c r="K12" s="175" t="s">
        <v>42</v>
      </c>
      <c r="L12" s="175" t="s">
        <v>43</v>
      </c>
      <c r="M12" s="173" t="s">
        <v>44</v>
      </c>
      <c r="N12" s="175" t="s">
        <v>45</v>
      </c>
      <c r="O12" s="175" t="s">
        <v>46</v>
      </c>
      <c r="P12" s="175" t="s">
        <v>47</v>
      </c>
      <c r="Q12" s="175" t="s">
        <v>48</v>
      </c>
      <c r="R12" s="177" t="s">
        <v>49</v>
      </c>
      <c r="S12" s="175" t="s">
        <v>50</v>
      </c>
      <c r="T12" s="177" t="s">
        <v>51</v>
      </c>
      <c r="U12" s="175" t="s">
        <v>52</v>
      </c>
      <c r="V12" s="175" t="s">
        <v>53</v>
      </c>
      <c r="W12" s="175" t="s">
        <v>54</v>
      </c>
      <c r="X12" s="171"/>
      <c r="Y12" s="172"/>
      <c r="Z12" s="170" t="s">
        <v>55</v>
      </c>
      <c r="AA12" s="170" t="s">
        <v>56</v>
      </c>
      <c r="AB12" s="170" t="s">
        <v>57</v>
      </c>
      <c r="AC12" s="170" t="s">
        <v>58</v>
      </c>
      <c r="AD12" s="170" t="s">
        <v>59</v>
      </c>
      <c r="AE12" s="170" t="s">
        <v>69</v>
      </c>
      <c r="AF12" s="170" t="s">
        <v>60</v>
      </c>
      <c r="AG12" s="170" t="s">
        <v>66</v>
      </c>
      <c r="AH12" s="170" t="s">
        <v>61</v>
      </c>
      <c r="AI12" s="170" t="s">
        <v>62</v>
      </c>
      <c r="AJ12" s="170" t="s">
        <v>68</v>
      </c>
      <c r="AK12" s="170" t="s">
        <v>67</v>
      </c>
      <c r="AL12" s="169" t="s">
        <v>63</v>
      </c>
      <c r="AM12" s="169" t="s">
        <v>64</v>
      </c>
      <c r="AN12" s="169" t="s">
        <v>70</v>
      </c>
      <c r="AO12" s="169" t="s">
        <v>71</v>
      </c>
      <c r="AP12" s="169" t="s">
        <v>65</v>
      </c>
      <c r="AQ12" s="8"/>
    </row>
    <row r="13" spans="2:45" ht="109.5" customHeight="1" x14ac:dyDescent="0.2">
      <c r="B13" s="13"/>
      <c r="C13" s="184"/>
      <c r="D13" s="152"/>
      <c r="E13" s="152"/>
      <c r="F13" s="152"/>
      <c r="G13" s="176"/>
      <c r="H13" s="176"/>
      <c r="I13" s="176"/>
      <c r="J13" s="176"/>
      <c r="K13" s="176"/>
      <c r="L13" s="176"/>
      <c r="M13" s="174"/>
      <c r="N13" s="176"/>
      <c r="O13" s="176"/>
      <c r="P13" s="176"/>
      <c r="Q13" s="176"/>
      <c r="R13" s="176"/>
      <c r="S13" s="176"/>
      <c r="T13" s="176"/>
      <c r="U13" s="176"/>
      <c r="V13" s="176"/>
      <c r="W13" s="176"/>
      <c r="X13" s="29" t="s">
        <v>28</v>
      </c>
      <c r="Y13" s="29" t="s">
        <v>29</v>
      </c>
      <c r="Z13" s="170"/>
      <c r="AA13" s="170"/>
      <c r="AB13" s="170"/>
      <c r="AC13" s="170"/>
      <c r="AD13" s="170"/>
      <c r="AE13" s="170"/>
      <c r="AF13" s="170"/>
      <c r="AG13" s="170"/>
      <c r="AH13" s="170"/>
      <c r="AI13" s="170"/>
      <c r="AJ13" s="170"/>
      <c r="AK13" s="170"/>
      <c r="AL13" s="169"/>
      <c r="AM13" s="169"/>
      <c r="AN13" s="169"/>
      <c r="AO13" s="169"/>
      <c r="AP13" s="169"/>
      <c r="AQ13" s="8"/>
      <c r="AS13" s="2" t="s">
        <v>76</v>
      </c>
    </row>
    <row r="14" spans="2:45" ht="40.5" customHeight="1" x14ac:dyDescent="0.2">
      <c r="B14" s="13"/>
      <c r="C14" s="5"/>
      <c r="D14" s="15"/>
      <c r="E14" s="16"/>
      <c r="F14" s="16"/>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8"/>
    </row>
    <row r="15" spans="2:45" ht="40.5" customHeight="1" x14ac:dyDescent="0.2">
      <c r="B15" s="13"/>
      <c r="C15" s="5"/>
      <c r="D15" s="15"/>
      <c r="E15" s="16"/>
      <c r="F15" s="16"/>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8"/>
    </row>
    <row r="16" spans="2:45" ht="40.5" customHeight="1" x14ac:dyDescent="0.2">
      <c r="B16" s="13"/>
      <c r="C16" s="5"/>
      <c r="D16" s="15"/>
      <c r="E16" s="16"/>
      <c r="F16" s="16"/>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8"/>
    </row>
    <row r="17" spans="2:43" ht="40.5" customHeight="1" x14ac:dyDescent="0.2">
      <c r="B17" s="13"/>
      <c r="C17" s="5"/>
      <c r="D17" s="15"/>
      <c r="E17" s="16"/>
      <c r="F17" s="16"/>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8"/>
    </row>
    <row r="18" spans="2:43" ht="40.5" customHeight="1" x14ac:dyDescent="0.2">
      <c r="B18" s="13"/>
      <c r="C18" s="5"/>
      <c r="D18" s="15"/>
      <c r="E18" s="16"/>
      <c r="F18" s="16"/>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8"/>
    </row>
    <row r="19" spans="2:43" ht="40.5" customHeight="1" x14ac:dyDescent="0.2">
      <c r="B19" s="13"/>
      <c r="C19" s="5"/>
      <c r="D19" s="15"/>
      <c r="E19" s="16"/>
      <c r="F19" s="16"/>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8"/>
    </row>
    <row r="20" spans="2:43" ht="40.5" customHeight="1" x14ac:dyDescent="0.2">
      <c r="B20" s="13"/>
      <c r="C20" s="5"/>
      <c r="D20" s="15"/>
      <c r="E20" s="16"/>
      <c r="F20" s="16"/>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8"/>
    </row>
    <row r="21" spans="2:43" ht="40.5" customHeight="1" x14ac:dyDescent="0.2">
      <c r="B21" s="13"/>
      <c r="C21" s="5"/>
      <c r="D21" s="15"/>
      <c r="E21" s="16"/>
      <c r="F21" s="16"/>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8"/>
    </row>
    <row r="22" spans="2:43" ht="40.5" customHeight="1" x14ac:dyDescent="0.2">
      <c r="B22" s="13"/>
      <c r="C22" s="5"/>
      <c r="D22" s="15"/>
      <c r="E22" s="16"/>
      <c r="F22" s="16"/>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8"/>
    </row>
    <row r="23" spans="2:43" ht="40.5" customHeight="1" x14ac:dyDescent="0.2">
      <c r="B23" s="13"/>
      <c r="C23" s="5"/>
      <c r="D23" s="15"/>
      <c r="E23" s="16"/>
      <c r="F23" s="16"/>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8"/>
    </row>
    <row r="24" spans="2:43" ht="40.5" customHeight="1" x14ac:dyDescent="0.2">
      <c r="B24" s="13"/>
      <c r="C24" s="5"/>
      <c r="D24" s="15"/>
      <c r="E24" s="16"/>
      <c r="F24" s="16"/>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8"/>
    </row>
    <row r="25" spans="2:43" ht="40.5" customHeight="1" x14ac:dyDescent="0.2">
      <c r="B25" s="13"/>
      <c r="C25" s="5"/>
      <c r="D25" s="15"/>
      <c r="E25" s="16"/>
      <c r="F25" s="16"/>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8"/>
    </row>
    <row r="26" spans="2:43" ht="40.5" customHeight="1" x14ac:dyDescent="0.2">
      <c r="B26" s="13"/>
      <c r="C26" s="5"/>
      <c r="D26" s="15"/>
      <c r="E26" s="16"/>
      <c r="F26" s="16"/>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8"/>
    </row>
    <row r="27" spans="2:43" ht="13.5" thickBot="1" x14ac:dyDescent="0.25">
      <c r="B27" s="17"/>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20"/>
    </row>
    <row r="28" spans="2:43" ht="13.5" thickTop="1" x14ac:dyDescent="0.2"/>
  </sheetData>
  <mergeCells count="49">
    <mergeCell ref="E2:AM5"/>
    <mergeCell ref="B2:D5"/>
    <mergeCell ref="AN2:AO3"/>
    <mergeCell ref="AN4:AO5"/>
    <mergeCell ref="AP2:AQ3"/>
    <mergeCell ref="AP4:AQ5"/>
    <mergeCell ref="AL12:AL13"/>
    <mergeCell ref="AM12:AM13"/>
    <mergeCell ref="AN12:AN13"/>
    <mergeCell ref="AO12:AO13"/>
    <mergeCell ref="AP12:AP13"/>
    <mergeCell ref="AK12:AK13"/>
    <mergeCell ref="Z12:Z13"/>
    <mergeCell ref="AA12:AA13"/>
    <mergeCell ref="AB12:AB13"/>
    <mergeCell ref="AC12:AC13"/>
    <mergeCell ref="AD12:AD13"/>
    <mergeCell ref="AE12:AE13"/>
    <mergeCell ref="AF12:AF13"/>
    <mergeCell ref="AG12:AG13"/>
    <mergeCell ref="AH12:AH13"/>
    <mergeCell ref="AI12:AI13"/>
    <mergeCell ref="AJ12:AJ13"/>
    <mergeCell ref="S12:S13"/>
    <mergeCell ref="T12:T13"/>
    <mergeCell ref="U12:U13"/>
    <mergeCell ref="V12:V13"/>
    <mergeCell ref="W12:W13"/>
    <mergeCell ref="N12:N13"/>
    <mergeCell ref="O12:O13"/>
    <mergeCell ref="P12:P13"/>
    <mergeCell ref="Q12:Q13"/>
    <mergeCell ref="R12:R13"/>
    <mergeCell ref="Z11:AP11"/>
    <mergeCell ref="L12:L13"/>
    <mergeCell ref="D8:N8"/>
    <mergeCell ref="C9:N9"/>
    <mergeCell ref="C11:C13"/>
    <mergeCell ref="D11:D13"/>
    <mergeCell ref="E11:E13"/>
    <mergeCell ref="F11:F13"/>
    <mergeCell ref="G11:Y11"/>
    <mergeCell ref="G12:G13"/>
    <mergeCell ref="H12:H13"/>
    <mergeCell ref="I12:I13"/>
    <mergeCell ref="J12:J13"/>
    <mergeCell ref="K12:K13"/>
    <mergeCell ref="X12:Y12"/>
    <mergeCell ref="M12:M13"/>
  </mergeCells>
  <printOptions horizontalCentered="1" verticalCentered="1"/>
  <pageMargins left="0.19685039370078741" right="0.19685039370078741" top="0.19685039370078741" bottom="0.19685039370078741" header="0.31496062992125984" footer="0.31496062992125984"/>
  <pageSetup scale="72" orientation="landscape" r:id="rId1"/>
  <ignoredErrors>
    <ignoredError sqref="AP2"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O43"/>
  <sheetViews>
    <sheetView showGridLines="0" tabSelected="1" topLeftCell="A16" zoomScale="40" zoomScaleNormal="40" workbookViewId="0">
      <selection activeCell="AA16" sqref="AA16"/>
    </sheetView>
  </sheetViews>
  <sheetFormatPr baseColWidth="10" defaultColWidth="10.7109375" defaultRowHeight="12.75" x14ac:dyDescent="0.2"/>
  <cols>
    <col min="1" max="1" width="1.140625" customWidth="1"/>
    <col min="2" max="2" width="1.42578125" customWidth="1"/>
    <col min="3" max="3" width="14.7109375" customWidth="1"/>
    <col min="4" max="4" width="9.7109375" customWidth="1"/>
    <col min="5" max="5" width="12.7109375" customWidth="1"/>
    <col min="6" max="6" width="7.28515625" customWidth="1"/>
    <col min="7" max="7" width="9.42578125" customWidth="1"/>
    <col min="8" max="8" width="8.140625" customWidth="1"/>
    <col min="9" max="9" width="10.7109375" customWidth="1"/>
    <col min="10" max="10" width="8.140625" customWidth="1"/>
    <col min="11" max="11" width="5" customWidth="1"/>
    <col min="12" max="12" width="12.7109375" customWidth="1"/>
    <col min="13" max="13" width="9.7109375" customWidth="1"/>
    <col min="14" max="14" width="26.42578125" customWidth="1"/>
    <col min="15" max="16" width="9" customWidth="1"/>
    <col min="17" max="17" width="3.7109375" customWidth="1"/>
    <col min="18" max="18" width="3.140625" customWidth="1"/>
    <col min="19" max="19" width="3.5703125" customWidth="1"/>
    <col min="20" max="20" width="3.42578125" customWidth="1"/>
    <col min="21" max="21" width="2.85546875" customWidth="1"/>
    <col min="22" max="22" width="8.28515625" customWidth="1"/>
    <col min="23" max="23" width="6" customWidth="1"/>
    <col min="24" max="24" width="3.28515625" customWidth="1"/>
    <col min="25" max="25" width="3" customWidth="1"/>
    <col min="26" max="26" width="6.5703125" customWidth="1"/>
    <col min="27" max="27" width="17.7109375" customWidth="1"/>
    <col min="28" max="28" width="5" customWidth="1"/>
    <col min="29" max="29" width="14.5703125" customWidth="1"/>
    <col min="30" max="30" width="11.42578125" customWidth="1"/>
    <col min="31" max="31" width="14.5703125" bestFit="1" customWidth="1"/>
    <col min="32" max="32" width="15.5703125" customWidth="1"/>
    <col min="33" max="33" width="20.5703125" customWidth="1"/>
    <col min="34" max="34" width="8.140625" customWidth="1"/>
    <col min="35" max="35" width="8.42578125" customWidth="1"/>
    <col min="36" max="36" width="8.7109375" customWidth="1"/>
    <col min="37" max="37" width="7.7109375" customWidth="1"/>
    <col min="38" max="38" width="26.42578125" customWidth="1"/>
    <col min="39" max="39" width="1.7109375" customWidth="1"/>
    <col min="40" max="41" width="11.5703125" bestFit="1" customWidth="1"/>
  </cols>
  <sheetData>
    <row r="2" spans="2:39" ht="25.5" customHeight="1" x14ac:dyDescent="0.2">
      <c r="B2" s="265" t="s">
        <v>116</v>
      </c>
      <c r="C2" s="265"/>
      <c r="D2" s="265"/>
      <c r="E2" s="265"/>
      <c r="F2" s="265"/>
      <c r="G2" s="211" t="s">
        <v>89</v>
      </c>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3"/>
      <c r="AH2" s="211" t="s">
        <v>117</v>
      </c>
      <c r="AI2" s="212"/>
      <c r="AJ2" s="213"/>
      <c r="AK2" s="266" t="s">
        <v>198</v>
      </c>
      <c r="AL2" s="267"/>
      <c r="AM2" s="268"/>
    </row>
    <row r="3" spans="2:39" ht="25.5" customHeight="1" x14ac:dyDescent="0.2">
      <c r="B3" s="265"/>
      <c r="C3" s="265"/>
      <c r="D3" s="265"/>
      <c r="E3" s="265"/>
      <c r="F3" s="265"/>
      <c r="G3" s="214"/>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6"/>
      <c r="AH3" s="217"/>
      <c r="AI3" s="218"/>
      <c r="AJ3" s="219"/>
      <c r="AK3" s="269"/>
      <c r="AL3" s="270"/>
      <c r="AM3" s="271"/>
    </row>
    <row r="4" spans="2:39" ht="25.5" customHeight="1" x14ac:dyDescent="0.2">
      <c r="B4" s="265"/>
      <c r="C4" s="265"/>
      <c r="D4" s="265"/>
      <c r="E4" s="265"/>
      <c r="F4" s="265"/>
      <c r="G4" s="214"/>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6"/>
      <c r="AH4" s="211" t="s">
        <v>118</v>
      </c>
      <c r="AI4" s="212"/>
      <c r="AJ4" s="213"/>
      <c r="AK4" s="272">
        <v>44503</v>
      </c>
      <c r="AL4" s="273"/>
      <c r="AM4" s="274"/>
    </row>
    <row r="5" spans="2:39" ht="25.5" customHeight="1" x14ac:dyDescent="0.2">
      <c r="B5" s="265"/>
      <c r="C5" s="265"/>
      <c r="D5" s="265"/>
      <c r="E5" s="265"/>
      <c r="F5" s="265"/>
      <c r="G5" s="217"/>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9"/>
      <c r="AH5" s="217"/>
      <c r="AI5" s="218"/>
      <c r="AJ5" s="219"/>
      <c r="AK5" s="275"/>
      <c r="AL5" s="276"/>
      <c r="AM5" s="277"/>
    </row>
    <row r="6" spans="2:39" ht="16.5" thickBot="1" x14ac:dyDescent="0.25">
      <c r="B6" s="30"/>
      <c r="C6" s="30"/>
      <c r="D6" s="30"/>
      <c r="E6" s="30"/>
      <c r="F6" s="30"/>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51"/>
      <c r="AM6" s="32"/>
    </row>
    <row r="7" spans="2:39" ht="13.5" thickTop="1" x14ac:dyDescent="0.2">
      <c r="B7" s="33"/>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5"/>
    </row>
    <row r="8" spans="2:39" ht="15.75" x14ac:dyDescent="0.25">
      <c r="B8" s="36"/>
      <c r="C8" s="261" t="s">
        <v>90</v>
      </c>
      <c r="D8" s="261"/>
      <c r="E8" s="261"/>
      <c r="F8" s="278" t="s">
        <v>199</v>
      </c>
      <c r="G8" s="278"/>
      <c r="H8" s="278"/>
      <c r="I8" s="278"/>
      <c r="J8" s="278"/>
      <c r="K8" s="278"/>
      <c r="L8" s="278"/>
      <c r="M8" s="278"/>
      <c r="N8" s="278"/>
      <c r="O8" s="278"/>
      <c r="P8" s="278"/>
      <c r="S8" s="261" t="s">
        <v>91</v>
      </c>
      <c r="T8" s="261"/>
      <c r="U8" s="261"/>
      <c r="V8" s="261"/>
      <c r="W8" s="261"/>
      <c r="X8" s="278" t="s">
        <v>288</v>
      </c>
      <c r="Y8" s="278"/>
      <c r="Z8" s="278"/>
      <c r="AA8" s="278"/>
      <c r="AB8" s="278"/>
      <c r="AC8" s="278"/>
      <c r="AF8" s="261" t="s">
        <v>82</v>
      </c>
      <c r="AG8" s="261"/>
      <c r="AH8" s="262">
        <v>2022</v>
      </c>
      <c r="AI8" s="263"/>
      <c r="AJ8" s="263"/>
      <c r="AK8" s="263"/>
      <c r="AL8" s="264"/>
      <c r="AM8" s="37"/>
    </row>
    <row r="9" spans="2:39" ht="22.5" customHeight="1" x14ac:dyDescent="0.2">
      <c r="B9" s="36"/>
      <c r="C9" s="38" t="s">
        <v>81</v>
      </c>
      <c r="D9" s="252" t="s">
        <v>200</v>
      </c>
      <c r="E9" s="253"/>
      <c r="F9" s="253"/>
      <c r="G9" s="253"/>
      <c r="H9" s="253"/>
      <c r="I9" s="253"/>
      <c r="J9" s="253"/>
      <c r="K9" s="253"/>
      <c r="L9" s="253"/>
      <c r="M9" s="253"/>
      <c r="N9" s="253"/>
      <c r="O9" s="253"/>
      <c r="P9" s="254"/>
      <c r="S9" s="255" t="s">
        <v>92</v>
      </c>
      <c r="T9" s="256"/>
      <c r="U9" s="256"/>
      <c r="V9" s="257"/>
      <c r="W9" s="258">
        <v>44925</v>
      </c>
      <c r="X9" s="181"/>
      <c r="Y9" s="181"/>
      <c r="Z9" s="181"/>
      <c r="AA9" s="181"/>
      <c r="AB9" s="181"/>
      <c r="AC9" s="182"/>
      <c r="AG9" s="39"/>
      <c r="AH9" s="39"/>
      <c r="AI9" s="39"/>
      <c r="AJ9" s="39"/>
      <c r="AK9" s="39"/>
      <c r="AL9" s="39"/>
      <c r="AM9" s="37"/>
    </row>
    <row r="10" spans="2:39" x14ac:dyDescent="0.2">
      <c r="B10" s="36"/>
      <c r="C10" s="259" t="s">
        <v>142</v>
      </c>
      <c r="D10" s="259"/>
      <c r="E10" s="259"/>
      <c r="F10" s="259"/>
      <c r="G10" s="9" t="s">
        <v>276</v>
      </c>
      <c r="H10" s="99"/>
      <c r="I10" s="99"/>
      <c r="J10" s="99"/>
      <c r="K10" s="99"/>
      <c r="L10" s="99"/>
      <c r="M10" s="99"/>
      <c r="N10" s="99"/>
      <c r="O10" s="99"/>
      <c r="P10" s="100"/>
      <c r="S10" s="261" t="s">
        <v>83</v>
      </c>
      <c r="T10" s="261"/>
      <c r="U10" s="261"/>
      <c r="V10" s="261"/>
      <c r="W10" s="260" t="s">
        <v>201</v>
      </c>
      <c r="X10" s="260"/>
      <c r="Y10" s="260"/>
      <c r="Z10" s="260"/>
      <c r="AA10" s="260"/>
      <c r="AB10" s="260"/>
      <c r="AC10" s="260"/>
      <c r="AD10" s="260"/>
      <c r="AE10" s="260"/>
      <c r="AF10" s="260"/>
      <c r="AG10" s="39"/>
      <c r="AH10" s="39"/>
      <c r="AI10" s="39"/>
      <c r="AJ10" s="39"/>
      <c r="AK10" s="39"/>
      <c r="AL10" s="39"/>
      <c r="AM10" s="37"/>
    </row>
    <row r="11" spans="2:39" x14ac:dyDescent="0.2">
      <c r="B11" s="36"/>
      <c r="AA11" s="40"/>
      <c r="AD11" s="41"/>
      <c r="AE11" s="39"/>
      <c r="AF11" s="39"/>
      <c r="AG11" s="39"/>
      <c r="AH11" s="39"/>
      <c r="AI11" s="39"/>
      <c r="AJ11" s="39"/>
      <c r="AK11" s="39"/>
      <c r="AL11" s="39"/>
      <c r="AM11" s="37"/>
    </row>
    <row r="12" spans="2:39" ht="34.5" customHeight="1" x14ac:dyDescent="0.2">
      <c r="B12" s="36"/>
      <c r="C12" s="236" t="s">
        <v>93</v>
      </c>
      <c r="D12" s="236" t="s">
        <v>94</v>
      </c>
      <c r="E12" s="239" t="s">
        <v>84</v>
      </c>
      <c r="F12" s="240"/>
      <c r="G12" s="240"/>
      <c r="H12" s="236" t="s">
        <v>95</v>
      </c>
      <c r="I12" s="242" t="s">
        <v>96</v>
      </c>
      <c r="J12" s="243"/>
      <c r="K12" s="243"/>
      <c r="L12" s="243"/>
      <c r="M12" s="243"/>
      <c r="N12" s="236" t="s">
        <v>113</v>
      </c>
      <c r="O12" s="236" t="s">
        <v>114</v>
      </c>
      <c r="P12" s="249" t="s">
        <v>115</v>
      </c>
      <c r="Q12" s="231" t="s">
        <v>110</v>
      </c>
      <c r="R12" s="232"/>
      <c r="S12" s="232"/>
      <c r="T12" s="232"/>
      <c r="U12" s="232"/>
      <c r="V12" s="232"/>
      <c r="W12" s="232"/>
      <c r="X12" s="232"/>
      <c r="Y12" s="232"/>
      <c r="Z12" s="232"/>
      <c r="AA12" s="233"/>
      <c r="AB12" s="234" t="s">
        <v>111</v>
      </c>
      <c r="AC12" s="235"/>
      <c r="AD12" s="235"/>
      <c r="AE12" s="235"/>
      <c r="AF12" s="235"/>
      <c r="AG12" s="235"/>
      <c r="AH12" s="235"/>
      <c r="AI12" s="235"/>
      <c r="AJ12" s="235"/>
      <c r="AK12" s="235"/>
      <c r="AL12" s="222" t="s">
        <v>112</v>
      </c>
      <c r="AM12" s="37"/>
    </row>
    <row r="13" spans="2:39" ht="38.25" customHeight="1" x14ac:dyDescent="0.2">
      <c r="B13" s="36"/>
      <c r="C13" s="237"/>
      <c r="D13" s="237"/>
      <c r="E13" s="247" t="s">
        <v>85</v>
      </c>
      <c r="F13" s="247" t="s">
        <v>86</v>
      </c>
      <c r="G13" s="247" t="s">
        <v>87</v>
      </c>
      <c r="H13" s="241"/>
      <c r="I13" s="245" t="s">
        <v>120</v>
      </c>
      <c r="J13" s="245" t="s">
        <v>119</v>
      </c>
      <c r="K13" s="247" t="s">
        <v>86</v>
      </c>
      <c r="L13" s="247" t="s">
        <v>87</v>
      </c>
      <c r="M13" s="236" t="s">
        <v>97</v>
      </c>
      <c r="N13" s="241"/>
      <c r="O13" s="251"/>
      <c r="P13" s="249"/>
      <c r="Q13" s="226" t="s">
        <v>78</v>
      </c>
      <c r="R13" s="226" t="s">
        <v>79</v>
      </c>
      <c r="S13" s="226" t="s">
        <v>1</v>
      </c>
      <c r="T13" s="226" t="s">
        <v>3</v>
      </c>
      <c r="U13" s="226" t="s">
        <v>6</v>
      </c>
      <c r="V13" s="226" t="s">
        <v>4</v>
      </c>
      <c r="W13" s="225" t="s">
        <v>80</v>
      </c>
      <c r="X13" s="226" t="s">
        <v>24</v>
      </c>
      <c r="Y13" s="227" t="s">
        <v>25</v>
      </c>
      <c r="Z13" s="228"/>
      <c r="AA13" s="229" t="s">
        <v>88</v>
      </c>
      <c r="AB13" s="220" t="s">
        <v>98</v>
      </c>
      <c r="AC13" s="220" t="s">
        <v>99</v>
      </c>
      <c r="AD13" s="220" t="s">
        <v>100</v>
      </c>
      <c r="AE13" s="220" t="s">
        <v>101</v>
      </c>
      <c r="AF13" s="220" t="s">
        <v>102</v>
      </c>
      <c r="AG13" s="220" t="s">
        <v>103</v>
      </c>
      <c r="AH13" s="220" t="s">
        <v>104</v>
      </c>
      <c r="AI13" s="220" t="s">
        <v>105</v>
      </c>
      <c r="AJ13" s="220" t="s">
        <v>106</v>
      </c>
      <c r="AK13" s="220" t="s">
        <v>107</v>
      </c>
      <c r="AL13" s="223"/>
      <c r="AM13" s="37"/>
    </row>
    <row r="14" spans="2:39" ht="73.5" customHeight="1" x14ac:dyDescent="0.2">
      <c r="B14" s="36"/>
      <c r="C14" s="238"/>
      <c r="D14" s="238"/>
      <c r="E14" s="250"/>
      <c r="F14" s="250"/>
      <c r="G14" s="250"/>
      <c r="H14" s="238"/>
      <c r="I14" s="246"/>
      <c r="J14" s="246"/>
      <c r="K14" s="250"/>
      <c r="L14" s="248"/>
      <c r="M14" s="244"/>
      <c r="N14" s="244"/>
      <c r="O14" s="238"/>
      <c r="P14" s="249"/>
      <c r="Q14" s="226"/>
      <c r="R14" s="226"/>
      <c r="S14" s="226"/>
      <c r="T14" s="226"/>
      <c r="U14" s="226"/>
      <c r="V14" s="226"/>
      <c r="W14" s="226"/>
      <c r="X14" s="226"/>
      <c r="Y14" s="42" t="s">
        <v>30</v>
      </c>
      <c r="Z14" s="42" t="s">
        <v>5</v>
      </c>
      <c r="AA14" s="230" t="s">
        <v>5</v>
      </c>
      <c r="AB14" s="221"/>
      <c r="AC14" s="221"/>
      <c r="AD14" s="221"/>
      <c r="AE14" s="221"/>
      <c r="AF14" s="221"/>
      <c r="AG14" s="221"/>
      <c r="AH14" s="221"/>
      <c r="AI14" s="221"/>
      <c r="AJ14" s="221"/>
      <c r="AK14" s="221"/>
      <c r="AL14" s="224"/>
      <c r="AM14" s="37"/>
    </row>
    <row r="15" spans="2:39" ht="246" customHeight="1" x14ac:dyDescent="0.2">
      <c r="B15" s="36"/>
      <c r="C15" s="104" t="s">
        <v>253</v>
      </c>
      <c r="D15" s="83" t="s">
        <v>126</v>
      </c>
      <c r="E15" s="84" t="s">
        <v>202</v>
      </c>
      <c r="F15" s="117">
        <v>30452</v>
      </c>
      <c r="G15" s="125">
        <v>31479</v>
      </c>
      <c r="H15" s="291">
        <v>1</v>
      </c>
      <c r="I15" s="70"/>
      <c r="J15" s="71"/>
      <c r="K15" s="133"/>
      <c r="L15" s="131"/>
      <c r="M15" s="71"/>
      <c r="N15" s="132" t="s">
        <v>323</v>
      </c>
      <c r="O15" s="60"/>
      <c r="P15" s="60"/>
      <c r="Q15" s="63"/>
      <c r="R15" s="69"/>
      <c r="S15" s="63"/>
      <c r="T15" s="63"/>
      <c r="U15" s="63"/>
      <c r="V15" s="63"/>
      <c r="W15" s="63"/>
      <c r="X15" s="53"/>
      <c r="Y15" s="63"/>
      <c r="Z15" s="63"/>
      <c r="AA15" s="103">
        <f>AA16+AA19+AA21+AA23+AA25+AA30+AA33</f>
        <v>16932832316</v>
      </c>
      <c r="AB15" s="65"/>
      <c r="AC15" s="61"/>
      <c r="AD15" s="61"/>
      <c r="AE15" s="61"/>
      <c r="AF15" s="61"/>
      <c r="AG15" s="61"/>
      <c r="AH15" s="61"/>
      <c r="AI15" s="61"/>
      <c r="AJ15" s="61"/>
      <c r="AK15" s="61"/>
      <c r="AL15" s="58"/>
      <c r="AM15" s="37"/>
    </row>
    <row r="16" spans="2:39" ht="159" customHeight="1" x14ac:dyDescent="0.2">
      <c r="B16" s="36"/>
      <c r="C16" s="85" t="s">
        <v>203</v>
      </c>
      <c r="D16" s="83" t="s">
        <v>108</v>
      </c>
      <c r="E16" s="85" t="s">
        <v>204</v>
      </c>
      <c r="F16" s="126">
        <v>0</v>
      </c>
      <c r="G16" s="117">
        <v>1</v>
      </c>
      <c r="H16" s="121">
        <v>1</v>
      </c>
      <c r="I16" s="85" t="s">
        <v>206</v>
      </c>
      <c r="J16" s="85" t="s">
        <v>207</v>
      </c>
      <c r="K16" s="107">
        <v>0</v>
      </c>
      <c r="L16" s="107">
        <v>1</v>
      </c>
      <c r="M16" s="121">
        <v>1</v>
      </c>
      <c r="N16" s="124" t="s">
        <v>316</v>
      </c>
      <c r="O16" s="85" t="s">
        <v>205</v>
      </c>
      <c r="P16" s="85" t="s">
        <v>208</v>
      </c>
      <c r="Q16" s="66"/>
      <c r="R16" s="66"/>
      <c r="S16" s="66"/>
      <c r="T16" s="66"/>
      <c r="U16" s="66"/>
      <c r="V16" s="66"/>
      <c r="W16" s="66"/>
      <c r="X16" s="67"/>
      <c r="Y16" s="66"/>
      <c r="Z16" s="66"/>
      <c r="AA16" s="94">
        <f>AA17+AA18</f>
        <v>700000000</v>
      </c>
      <c r="AB16" s="66"/>
      <c r="AC16" s="61"/>
      <c r="AD16" s="61"/>
      <c r="AE16" s="61"/>
      <c r="AF16" s="61"/>
      <c r="AG16" s="61"/>
      <c r="AH16" s="61"/>
      <c r="AI16" s="61"/>
      <c r="AJ16" s="61"/>
      <c r="AK16" s="61"/>
      <c r="AL16" s="58"/>
      <c r="AM16" s="37"/>
    </row>
    <row r="17" spans="2:41" ht="228" x14ac:dyDescent="0.2">
      <c r="B17" s="36"/>
      <c r="C17" s="55"/>
      <c r="D17" s="55"/>
      <c r="E17" s="55"/>
      <c r="F17" s="55"/>
      <c r="G17" s="59"/>
      <c r="H17" s="55"/>
      <c r="I17" s="55"/>
      <c r="J17" s="45"/>
      <c r="K17" s="45"/>
      <c r="L17" s="45"/>
      <c r="M17" s="45"/>
      <c r="N17" s="55"/>
      <c r="O17" s="46"/>
      <c r="P17" s="43"/>
      <c r="Q17" s="52"/>
      <c r="R17" s="52"/>
      <c r="S17" s="52"/>
      <c r="T17" s="52"/>
      <c r="U17" s="52"/>
      <c r="V17" s="52"/>
      <c r="W17" s="52"/>
      <c r="X17" s="68"/>
      <c r="Y17" s="52"/>
      <c r="Z17" s="52"/>
      <c r="AA17" s="92">
        <v>600000000</v>
      </c>
      <c r="AB17" s="86" t="s">
        <v>209</v>
      </c>
      <c r="AC17" s="97" t="s">
        <v>210</v>
      </c>
      <c r="AD17" s="97" t="s">
        <v>211</v>
      </c>
      <c r="AE17" s="106">
        <v>600000000</v>
      </c>
      <c r="AF17" s="97" t="s">
        <v>212</v>
      </c>
      <c r="AG17" s="97" t="s">
        <v>280</v>
      </c>
      <c r="AH17" s="102" t="s">
        <v>265</v>
      </c>
      <c r="AI17" s="102" t="s">
        <v>266</v>
      </c>
      <c r="AJ17" s="119">
        <v>1</v>
      </c>
      <c r="AK17" s="120">
        <v>1</v>
      </c>
      <c r="AL17" s="89"/>
      <c r="AM17" s="37"/>
    </row>
    <row r="18" spans="2:41" ht="108" x14ac:dyDescent="0.2">
      <c r="B18" s="36"/>
      <c r="C18" s="55"/>
      <c r="D18" s="55"/>
      <c r="E18" s="55"/>
      <c r="F18" s="55"/>
      <c r="G18" s="59"/>
      <c r="H18" s="55"/>
      <c r="I18" s="55"/>
      <c r="J18" s="44"/>
      <c r="K18" s="44"/>
      <c r="L18" s="44"/>
      <c r="M18" s="44"/>
      <c r="N18" s="55"/>
      <c r="O18" s="46"/>
      <c r="P18" s="31"/>
      <c r="Q18" s="52"/>
      <c r="R18" s="52"/>
      <c r="S18" s="52"/>
      <c r="T18" s="52"/>
      <c r="U18" s="52"/>
      <c r="V18" s="52"/>
      <c r="W18" s="52"/>
      <c r="X18" s="68"/>
      <c r="Y18" s="52"/>
      <c r="Z18" s="52"/>
      <c r="AA18" s="92">
        <v>100000000</v>
      </c>
      <c r="AB18" s="86" t="s">
        <v>209</v>
      </c>
      <c r="AC18" s="97" t="s">
        <v>213</v>
      </c>
      <c r="AD18" s="97" t="s">
        <v>299</v>
      </c>
      <c r="AE18" s="106">
        <v>100000000</v>
      </c>
      <c r="AF18" s="97" t="s">
        <v>214</v>
      </c>
      <c r="AG18" s="124" t="s">
        <v>300</v>
      </c>
      <c r="AH18" s="102" t="s">
        <v>268</v>
      </c>
      <c r="AI18" s="102" t="s">
        <v>267</v>
      </c>
      <c r="AJ18" s="120">
        <v>1</v>
      </c>
      <c r="AK18" s="120">
        <v>1</v>
      </c>
      <c r="AL18" s="91"/>
      <c r="AM18" s="37"/>
    </row>
    <row r="19" spans="2:41" ht="233.25" customHeight="1" x14ac:dyDescent="0.2">
      <c r="B19" s="36"/>
      <c r="C19" s="134" t="s">
        <v>254</v>
      </c>
      <c r="D19" s="115" t="s">
        <v>109</v>
      </c>
      <c r="E19" s="85" t="s">
        <v>215</v>
      </c>
      <c r="F19" s="109">
        <v>3</v>
      </c>
      <c r="G19" s="127">
        <v>5</v>
      </c>
      <c r="H19" s="116">
        <v>1</v>
      </c>
      <c r="I19" s="124" t="s">
        <v>216</v>
      </c>
      <c r="J19" s="124" t="s">
        <v>207</v>
      </c>
      <c r="K19" s="98">
        <v>3</v>
      </c>
      <c r="L19" s="292">
        <v>5</v>
      </c>
      <c r="M19" s="116">
        <v>1</v>
      </c>
      <c r="N19" s="124" t="s">
        <v>328</v>
      </c>
      <c r="O19" s="85" t="s">
        <v>205</v>
      </c>
      <c r="P19" s="85" t="s">
        <v>208</v>
      </c>
      <c r="Q19" s="66"/>
      <c r="R19" s="66"/>
      <c r="S19" s="66"/>
      <c r="T19" s="66"/>
      <c r="U19" s="66"/>
      <c r="V19" s="66"/>
      <c r="W19" s="66"/>
      <c r="X19" s="67"/>
      <c r="Y19" s="66"/>
      <c r="Z19" s="66"/>
      <c r="AA19" s="94">
        <f>AA20</f>
        <v>138393440</v>
      </c>
      <c r="AB19" s="66"/>
      <c r="AC19" s="61"/>
      <c r="AD19" s="61"/>
      <c r="AE19" s="61"/>
      <c r="AF19" s="61"/>
      <c r="AG19" s="61"/>
      <c r="AH19" s="61"/>
      <c r="AI19" s="61"/>
      <c r="AJ19" s="61"/>
      <c r="AK19" s="61"/>
      <c r="AL19" s="58"/>
      <c r="AM19" s="37"/>
    </row>
    <row r="20" spans="2:41" ht="180" customHeight="1" x14ac:dyDescent="0.2">
      <c r="B20" s="36"/>
      <c r="C20" s="55"/>
      <c r="D20" s="55"/>
      <c r="E20" s="55"/>
      <c r="F20" s="55"/>
      <c r="G20" s="59"/>
      <c r="H20" s="55"/>
      <c r="I20" s="55"/>
      <c r="J20" s="45"/>
      <c r="K20" s="45"/>
      <c r="L20" s="45"/>
      <c r="M20" s="45"/>
      <c r="N20" s="46"/>
      <c r="O20" s="46"/>
      <c r="P20" s="43"/>
      <c r="Q20" s="52"/>
      <c r="R20" s="52"/>
      <c r="S20" s="52"/>
      <c r="T20" s="52"/>
      <c r="U20" s="52"/>
      <c r="V20" s="52"/>
      <c r="W20" s="52"/>
      <c r="X20" s="68"/>
      <c r="Y20" s="52"/>
      <c r="Z20" s="52"/>
      <c r="AA20" s="90">
        <f>+AE20</f>
        <v>138393440</v>
      </c>
      <c r="AB20" s="86" t="s">
        <v>209</v>
      </c>
      <c r="AC20" s="97" t="s">
        <v>281</v>
      </c>
      <c r="AD20" s="97" t="s">
        <v>255</v>
      </c>
      <c r="AE20" s="106">
        <f>100000000+38393440</f>
        <v>138393440</v>
      </c>
      <c r="AF20" s="97" t="s">
        <v>217</v>
      </c>
      <c r="AG20" s="128" t="s">
        <v>289</v>
      </c>
      <c r="AH20" s="102" t="s">
        <v>318</v>
      </c>
      <c r="AI20" s="102" t="s">
        <v>317</v>
      </c>
      <c r="AJ20" s="121">
        <v>1</v>
      </c>
      <c r="AK20" s="121">
        <v>1</v>
      </c>
      <c r="AL20" s="294" t="s">
        <v>329</v>
      </c>
      <c r="AM20" s="37"/>
    </row>
    <row r="21" spans="2:41" ht="175.5" customHeight="1" x14ac:dyDescent="0.2">
      <c r="B21" s="36"/>
      <c r="C21" s="96" t="s">
        <v>218</v>
      </c>
      <c r="D21" s="83" t="s">
        <v>219</v>
      </c>
      <c r="E21" s="85" t="s">
        <v>220</v>
      </c>
      <c r="F21" s="109">
        <v>0</v>
      </c>
      <c r="G21" s="98">
        <v>1</v>
      </c>
      <c r="H21" s="116">
        <v>1</v>
      </c>
      <c r="I21" s="108" t="s">
        <v>256</v>
      </c>
      <c r="J21" s="108" t="s">
        <v>207</v>
      </c>
      <c r="K21" s="109">
        <v>0</v>
      </c>
      <c r="L21" s="117">
        <v>1</v>
      </c>
      <c r="M21" s="116">
        <v>1</v>
      </c>
      <c r="N21" s="108" t="s">
        <v>282</v>
      </c>
      <c r="O21" s="85" t="s">
        <v>205</v>
      </c>
      <c r="P21" s="85" t="s">
        <v>208</v>
      </c>
      <c r="Q21" s="66"/>
      <c r="R21" s="66"/>
      <c r="S21" s="66"/>
      <c r="T21" s="66"/>
      <c r="U21" s="66"/>
      <c r="V21" s="66"/>
      <c r="W21" s="66"/>
      <c r="X21" s="67"/>
      <c r="Y21" s="66"/>
      <c r="Z21" s="66"/>
      <c r="AA21" s="141">
        <f>AA22</f>
        <v>918786130</v>
      </c>
      <c r="AB21" s="66"/>
      <c r="AC21" s="61"/>
      <c r="AD21" s="61"/>
      <c r="AE21" s="61"/>
      <c r="AF21" s="61"/>
      <c r="AG21" s="61"/>
      <c r="AH21" s="61"/>
      <c r="AI21" s="61"/>
      <c r="AJ21" s="61"/>
      <c r="AK21" s="61"/>
      <c r="AL21" s="58"/>
      <c r="AM21" s="37"/>
    </row>
    <row r="22" spans="2:41" ht="221.25" customHeight="1" x14ac:dyDescent="0.2">
      <c r="B22" s="36"/>
      <c r="C22" s="55"/>
      <c r="D22" s="55"/>
      <c r="E22" s="55"/>
      <c r="F22" s="55"/>
      <c r="G22" s="59"/>
      <c r="H22" s="55"/>
      <c r="I22" s="55"/>
      <c r="J22" s="45"/>
      <c r="K22" s="45"/>
      <c r="L22" s="45"/>
      <c r="M22" s="45"/>
      <c r="N22" s="46"/>
      <c r="O22" s="112"/>
      <c r="P22" s="43"/>
      <c r="Q22" s="52"/>
      <c r="R22" s="52"/>
      <c r="S22" s="52"/>
      <c r="T22" s="52"/>
      <c r="U22" s="52"/>
      <c r="V22" s="52"/>
      <c r="W22" s="52"/>
      <c r="X22" s="68"/>
      <c r="Y22" s="52"/>
      <c r="Z22" s="52"/>
      <c r="AA22" s="87">
        <f>124857206+52908604+83624032+271670288+385726000</f>
        <v>918786130</v>
      </c>
      <c r="AB22" s="86" t="s">
        <v>209</v>
      </c>
      <c r="AC22" s="97" t="s">
        <v>290</v>
      </c>
      <c r="AD22" s="97" t="s">
        <v>283</v>
      </c>
      <c r="AE22" s="106">
        <f>124857206+52908604+83624032+271670288+385726000</f>
        <v>918786130</v>
      </c>
      <c r="AF22" s="97" t="s">
        <v>291</v>
      </c>
      <c r="AG22" s="108" t="s">
        <v>301</v>
      </c>
      <c r="AH22" s="97" t="s">
        <v>302</v>
      </c>
      <c r="AI22" s="97" t="s">
        <v>277</v>
      </c>
      <c r="AJ22" s="116">
        <v>1</v>
      </c>
      <c r="AK22" s="118">
        <v>1</v>
      </c>
      <c r="AL22" s="108" t="s">
        <v>330</v>
      </c>
      <c r="AM22" s="37"/>
    </row>
    <row r="23" spans="2:41" ht="276" x14ac:dyDescent="0.2">
      <c r="B23" s="36"/>
      <c r="C23" s="96" t="s">
        <v>221</v>
      </c>
      <c r="D23" s="83" t="s">
        <v>222</v>
      </c>
      <c r="E23" s="85" t="s">
        <v>223</v>
      </c>
      <c r="F23" s="98">
        <v>0</v>
      </c>
      <c r="G23" s="110">
        <v>1</v>
      </c>
      <c r="H23" s="116">
        <v>1</v>
      </c>
      <c r="I23" s="109" t="s">
        <v>257</v>
      </c>
      <c r="J23" s="109" t="s">
        <v>207</v>
      </c>
      <c r="K23" s="109">
        <v>0</v>
      </c>
      <c r="L23" s="110">
        <v>1</v>
      </c>
      <c r="M23" s="116">
        <v>1</v>
      </c>
      <c r="N23" s="108" t="s">
        <v>324</v>
      </c>
      <c r="O23" s="85" t="s">
        <v>205</v>
      </c>
      <c r="P23" s="85" t="s">
        <v>208</v>
      </c>
      <c r="Q23" s="66"/>
      <c r="R23" s="66"/>
      <c r="S23" s="66"/>
      <c r="T23" s="66"/>
      <c r="U23" s="66"/>
      <c r="V23" s="66"/>
      <c r="W23" s="66"/>
      <c r="X23" s="67"/>
      <c r="Y23" s="66"/>
      <c r="Z23" s="66"/>
      <c r="AA23" s="94">
        <f>AA24</f>
        <v>268535261</v>
      </c>
      <c r="AB23" s="66"/>
      <c r="AC23" s="61"/>
      <c r="AD23" s="61"/>
      <c r="AE23" s="61"/>
      <c r="AF23" s="61"/>
      <c r="AG23" s="61"/>
      <c r="AH23" s="61"/>
      <c r="AI23" s="61"/>
      <c r="AJ23" s="61"/>
      <c r="AK23" s="61"/>
      <c r="AL23" s="58"/>
      <c r="AM23" s="37"/>
    </row>
    <row r="24" spans="2:41" ht="409.5" x14ac:dyDescent="0.2">
      <c r="B24" s="36"/>
      <c r="C24" s="55"/>
      <c r="D24" s="55"/>
      <c r="E24" s="55"/>
      <c r="F24" s="55"/>
      <c r="G24" s="59"/>
      <c r="H24" s="55"/>
      <c r="I24" s="55"/>
      <c r="J24" s="45"/>
      <c r="K24" s="45"/>
      <c r="L24" s="45"/>
      <c r="M24" s="45"/>
      <c r="N24" s="46"/>
      <c r="O24" s="46"/>
      <c r="P24" s="113"/>
      <c r="Q24" s="52"/>
      <c r="R24" s="52"/>
      <c r="S24" s="52"/>
      <c r="T24" s="52"/>
      <c r="U24" s="52"/>
      <c r="V24" s="52"/>
      <c r="W24" s="52"/>
      <c r="X24" s="68"/>
      <c r="Y24" s="52"/>
      <c r="Z24" s="52"/>
      <c r="AA24" s="90">
        <f>58858919+29429459+12000000+19920600+82110000+66216283</f>
        <v>268535261</v>
      </c>
      <c r="AB24" s="105" t="s">
        <v>209</v>
      </c>
      <c r="AC24" s="97" t="s">
        <v>284</v>
      </c>
      <c r="AD24" s="97" t="s">
        <v>224</v>
      </c>
      <c r="AE24" s="106">
        <f>58858919+29429459+12000000+19920600+82110000+66216283</f>
        <v>268535261</v>
      </c>
      <c r="AF24" s="97" t="s">
        <v>225</v>
      </c>
      <c r="AG24" s="102" t="s">
        <v>292</v>
      </c>
      <c r="AH24" s="102" t="s">
        <v>303</v>
      </c>
      <c r="AI24" s="102" t="s">
        <v>304</v>
      </c>
      <c r="AJ24" s="119">
        <v>1</v>
      </c>
      <c r="AK24" s="120">
        <v>1</v>
      </c>
      <c r="AL24" s="97" t="s">
        <v>305</v>
      </c>
      <c r="AM24" s="37"/>
    </row>
    <row r="25" spans="2:41" ht="156" x14ac:dyDescent="0.2">
      <c r="B25" s="36"/>
      <c r="C25" s="96" t="s">
        <v>226</v>
      </c>
      <c r="D25" s="83" t="s">
        <v>227</v>
      </c>
      <c r="E25" s="101" t="s">
        <v>228</v>
      </c>
      <c r="F25" s="98">
        <v>0</v>
      </c>
      <c r="G25" s="107">
        <v>62</v>
      </c>
      <c r="H25" s="140">
        <f>G25/62</f>
        <v>1</v>
      </c>
      <c r="I25" s="101" t="s">
        <v>229</v>
      </c>
      <c r="J25" s="101" t="s">
        <v>207</v>
      </c>
      <c r="K25" s="129">
        <v>0</v>
      </c>
      <c r="L25" s="117">
        <f>181+79+98</f>
        <v>358</v>
      </c>
      <c r="M25" s="116">
        <v>1</v>
      </c>
      <c r="N25" s="108" t="s">
        <v>331</v>
      </c>
      <c r="O25" s="85" t="s">
        <v>230</v>
      </c>
      <c r="P25" s="85" t="s">
        <v>231</v>
      </c>
      <c r="Q25" s="66"/>
      <c r="R25" s="66"/>
      <c r="S25" s="66"/>
      <c r="T25" s="66"/>
      <c r="U25" s="66"/>
      <c r="V25" s="66"/>
      <c r="W25" s="66"/>
      <c r="X25" s="67"/>
      <c r="Y25" s="66"/>
      <c r="Z25" s="66"/>
      <c r="AA25" s="94">
        <f>SUM(AA26:AA29)</f>
        <v>9323707095</v>
      </c>
      <c r="AB25" s="66"/>
      <c r="AC25" s="61"/>
      <c r="AD25" s="61"/>
      <c r="AE25" s="61"/>
      <c r="AF25" s="61"/>
      <c r="AG25" s="61"/>
      <c r="AH25" s="61"/>
      <c r="AI25" s="61"/>
      <c r="AJ25" s="61"/>
      <c r="AK25" s="61"/>
      <c r="AL25" s="58"/>
      <c r="AM25" s="37"/>
    </row>
    <row r="26" spans="2:41" ht="132.75" customHeight="1" x14ac:dyDescent="0.2">
      <c r="B26" s="36"/>
      <c r="C26" s="55"/>
      <c r="D26" s="55"/>
      <c r="E26" s="55"/>
      <c r="F26" s="55"/>
      <c r="G26" s="59"/>
      <c r="H26" s="55"/>
      <c r="I26" s="55"/>
      <c r="J26" s="45"/>
      <c r="K26" s="45"/>
      <c r="L26" s="45"/>
      <c r="M26" s="45"/>
      <c r="N26" s="139"/>
      <c r="O26" s="46"/>
      <c r="P26" s="43"/>
      <c r="Q26" s="52"/>
      <c r="R26" s="52"/>
      <c r="S26" s="52"/>
      <c r="T26" s="52"/>
      <c r="U26" s="52"/>
      <c r="V26" s="52"/>
      <c r="W26" s="52"/>
      <c r="X26" s="68"/>
      <c r="Y26" s="52"/>
      <c r="Z26" s="52"/>
      <c r="AA26" s="87">
        <f>2500000000+874941805</f>
        <v>3374941805</v>
      </c>
      <c r="AB26" s="86" t="s">
        <v>209</v>
      </c>
      <c r="AC26" s="97" t="s">
        <v>232</v>
      </c>
      <c r="AD26" s="97" t="s">
        <v>233</v>
      </c>
      <c r="AE26" s="106">
        <f>2500000000+874941805</f>
        <v>3374941805</v>
      </c>
      <c r="AF26" s="97" t="s">
        <v>293</v>
      </c>
      <c r="AG26" s="102" t="s">
        <v>325</v>
      </c>
      <c r="AH26" s="107" t="s">
        <v>307</v>
      </c>
      <c r="AI26" s="107" t="s">
        <v>306</v>
      </c>
      <c r="AJ26" s="121">
        <v>1</v>
      </c>
      <c r="AK26" s="122">
        <v>1</v>
      </c>
      <c r="AL26" s="102" t="s">
        <v>332</v>
      </c>
      <c r="AM26" s="37"/>
    </row>
    <row r="27" spans="2:41" ht="252" x14ac:dyDescent="0.2">
      <c r="B27" s="36"/>
      <c r="C27" s="55"/>
      <c r="D27" s="55"/>
      <c r="E27" s="55"/>
      <c r="F27" s="55"/>
      <c r="G27" s="59"/>
      <c r="H27" s="55"/>
      <c r="I27" s="55"/>
      <c r="J27" s="45"/>
      <c r="K27" s="45"/>
      <c r="L27" s="45"/>
      <c r="M27" s="45"/>
      <c r="N27" s="46"/>
      <c r="O27" s="46"/>
      <c r="P27" s="43"/>
      <c r="Q27" s="52"/>
      <c r="R27" s="52"/>
      <c r="S27" s="52"/>
      <c r="T27" s="52"/>
      <c r="U27" s="52"/>
      <c r="V27" s="52"/>
      <c r="W27" s="52"/>
      <c r="X27" s="68"/>
      <c r="Y27" s="52"/>
      <c r="Z27" s="52"/>
      <c r="AA27" s="87">
        <v>3360000000</v>
      </c>
      <c r="AB27" s="86" t="s">
        <v>209</v>
      </c>
      <c r="AC27" s="97" t="s">
        <v>295</v>
      </c>
      <c r="AD27" s="97" t="s">
        <v>294</v>
      </c>
      <c r="AE27" s="106">
        <v>3660000000</v>
      </c>
      <c r="AF27" s="97" t="s">
        <v>259</v>
      </c>
      <c r="AG27" s="97" t="s">
        <v>296</v>
      </c>
      <c r="AH27" s="107" t="s">
        <v>312</v>
      </c>
      <c r="AI27" s="107" t="s">
        <v>278</v>
      </c>
      <c r="AJ27" s="122">
        <v>1</v>
      </c>
      <c r="AK27" s="122">
        <v>1</v>
      </c>
      <c r="AL27" s="97" t="s">
        <v>333</v>
      </c>
      <c r="AM27" s="37"/>
    </row>
    <row r="28" spans="2:41" ht="216" x14ac:dyDescent="0.2">
      <c r="B28" s="36"/>
      <c r="C28" s="55"/>
      <c r="D28" s="55"/>
      <c r="E28" s="55"/>
      <c r="F28" s="55"/>
      <c r="G28" s="59"/>
      <c r="H28" s="55"/>
      <c r="I28" s="55"/>
      <c r="J28" s="45"/>
      <c r="K28" s="45"/>
      <c r="L28" s="45"/>
      <c r="M28" s="45"/>
      <c r="N28" s="46"/>
      <c r="O28" s="46"/>
      <c r="P28" s="43"/>
      <c r="Q28" s="52"/>
      <c r="R28" s="52"/>
      <c r="S28" s="52"/>
      <c r="T28" s="52"/>
      <c r="U28" s="52"/>
      <c r="V28" s="52"/>
      <c r="W28" s="52"/>
      <c r="X28" s="68"/>
      <c r="Y28" s="52"/>
      <c r="Z28" s="52"/>
      <c r="AA28" s="87">
        <v>1800000000</v>
      </c>
      <c r="AB28" s="86" t="s">
        <v>209</v>
      </c>
      <c r="AC28" s="97" t="s">
        <v>258</v>
      </c>
      <c r="AD28" s="97" t="s">
        <v>234</v>
      </c>
      <c r="AE28" s="106">
        <v>1800000000</v>
      </c>
      <c r="AF28" s="97" t="s">
        <v>235</v>
      </c>
      <c r="AG28" s="97" t="s">
        <v>297</v>
      </c>
      <c r="AH28" s="98" t="s">
        <v>313</v>
      </c>
      <c r="AI28" s="98" t="s">
        <v>314</v>
      </c>
      <c r="AJ28" s="122">
        <v>0.2</v>
      </c>
      <c r="AK28" s="122">
        <v>0.5</v>
      </c>
      <c r="AL28" s="97" t="s">
        <v>279</v>
      </c>
      <c r="AM28" s="37"/>
    </row>
    <row r="29" spans="2:41" ht="231" customHeight="1" x14ac:dyDescent="0.2">
      <c r="B29" s="36"/>
      <c r="C29" s="55"/>
      <c r="D29" s="55"/>
      <c r="E29" s="55"/>
      <c r="F29" s="55"/>
      <c r="G29" s="59"/>
      <c r="H29" s="55"/>
      <c r="I29" s="55"/>
      <c r="J29" s="45"/>
      <c r="K29" s="45"/>
      <c r="L29" s="45"/>
      <c r="M29" s="45"/>
      <c r="N29" s="46"/>
      <c r="O29" s="46"/>
      <c r="P29" s="43"/>
      <c r="Q29" s="52"/>
      <c r="R29" s="52"/>
      <c r="S29" s="52"/>
      <c r="T29" s="52"/>
      <c r="U29" s="52"/>
      <c r="V29" s="52"/>
      <c r="W29" s="52"/>
      <c r="X29" s="68"/>
      <c r="Y29" s="52"/>
      <c r="Z29" s="52"/>
      <c r="AA29" s="87">
        <f>326373059+34930665+427461566</f>
        <v>788765290</v>
      </c>
      <c r="AB29" s="86" t="s">
        <v>209</v>
      </c>
      <c r="AC29" s="97" t="s">
        <v>236</v>
      </c>
      <c r="AD29" s="97" t="s">
        <v>237</v>
      </c>
      <c r="AE29" s="106">
        <f>+AA29</f>
        <v>788765290</v>
      </c>
      <c r="AF29" s="97" t="s">
        <v>238</v>
      </c>
      <c r="AG29" s="102" t="s">
        <v>272</v>
      </c>
      <c r="AH29" s="102" t="s">
        <v>321</v>
      </c>
      <c r="AI29" s="102" t="s">
        <v>320</v>
      </c>
      <c r="AJ29" s="120">
        <v>1</v>
      </c>
      <c r="AK29" s="120">
        <v>1</v>
      </c>
      <c r="AL29" s="102" t="s">
        <v>326</v>
      </c>
      <c r="AM29" s="37"/>
    </row>
    <row r="30" spans="2:41" ht="255" customHeight="1" x14ac:dyDescent="0.2">
      <c r="B30" s="36"/>
      <c r="C30" s="96" t="s">
        <v>239</v>
      </c>
      <c r="D30" s="83" t="s">
        <v>240</v>
      </c>
      <c r="E30" s="101" t="s">
        <v>241</v>
      </c>
      <c r="F30" s="109">
        <v>0</v>
      </c>
      <c r="G30" s="98">
        <v>7</v>
      </c>
      <c r="H30" s="293">
        <v>0.2059</v>
      </c>
      <c r="I30" s="129" t="s">
        <v>242</v>
      </c>
      <c r="J30" s="129" t="s">
        <v>207</v>
      </c>
      <c r="K30" s="126">
        <v>0</v>
      </c>
      <c r="L30" s="117">
        <v>1</v>
      </c>
      <c r="M30" s="116">
        <v>1</v>
      </c>
      <c r="N30" s="108" t="s">
        <v>309</v>
      </c>
      <c r="O30" s="101" t="s">
        <v>230</v>
      </c>
      <c r="P30" s="101" t="s">
        <v>231</v>
      </c>
      <c r="Q30" s="66"/>
      <c r="R30" s="66"/>
      <c r="S30" s="66"/>
      <c r="T30" s="66"/>
      <c r="U30" s="66"/>
      <c r="V30" s="66"/>
      <c r="W30" s="66"/>
      <c r="X30" s="67"/>
      <c r="Y30" s="66"/>
      <c r="Z30" s="66"/>
      <c r="AA30" s="95">
        <f>AA31+AA32</f>
        <v>636159390</v>
      </c>
      <c r="AB30" s="66"/>
      <c r="AC30" s="61"/>
      <c r="AD30" s="61"/>
      <c r="AE30" s="61"/>
      <c r="AF30" s="61"/>
      <c r="AG30" s="61"/>
      <c r="AH30" s="61"/>
      <c r="AI30" s="61"/>
      <c r="AJ30" s="61"/>
      <c r="AK30" s="61"/>
      <c r="AL30" s="58"/>
      <c r="AM30" s="37"/>
    </row>
    <row r="31" spans="2:41" ht="174" customHeight="1" x14ac:dyDescent="0.2">
      <c r="B31" s="36"/>
      <c r="C31" s="55"/>
      <c r="D31" s="55"/>
      <c r="E31" s="55"/>
      <c r="F31" s="55"/>
      <c r="G31" s="59"/>
      <c r="H31" s="55"/>
      <c r="I31" s="55"/>
      <c r="J31" s="45"/>
      <c r="K31" s="45"/>
      <c r="L31" s="45"/>
      <c r="M31" s="45"/>
      <c r="N31" s="46"/>
      <c r="O31" s="46"/>
      <c r="P31" s="43"/>
      <c r="Q31" s="52"/>
      <c r="R31" s="52"/>
      <c r="S31" s="52"/>
      <c r="T31" s="52"/>
      <c r="U31" s="52"/>
      <c r="V31" s="52"/>
      <c r="W31" s="52"/>
      <c r="X31" s="68"/>
      <c r="Y31" s="136">
        <f>12272000+34600000</f>
        <v>46872000</v>
      </c>
      <c r="Z31" s="135" t="s">
        <v>308</v>
      </c>
      <c r="AA31" s="87">
        <v>950000</v>
      </c>
      <c r="AB31" s="137" t="s">
        <v>315</v>
      </c>
      <c r="AC31" s="97" t="s">
        <v>260</v>
      </c>
      <c r="AD31" s="97" t="s">
        <v>261</v>
      </c>
      <c r="AE31" s="106">
        <v>950000</v>
      </c>
      <c r="AF31" s="97" t="s">
        <v>298</v>
      </c>
      <c r="AG31" s="97" t="s">
        <v>322</v>
      </c>
      <c r="AH31" s="98" t="s">
        <v>264</v>
      </c>
      <c r="AI31" s="98" t="s">
        <v>264</v>
      </c>
      <c r="AJ31" s="123">
        <v>1</v>
      </c>
      <c r="AK31" s="120">
        <v>1</v>
      </c>
      <c r="AL31" s="88"/>
      <c r="AM31" s="37"/>
    </row>
    <row r="32" spans="2:41" ht="330" customHeight="1" x14ac:dyDescent="0.2">
      <c r="B32" s="36"/>
      <c r="C32" s="55"/>
      <c r="D32" s="55"/>
      <c r="E32" s="55"/>
      <c r="F32" s="55"/>
      <c r="G32" s="59"/>
      <c r="H32" s="55"/>
      <c r="I32" s="55"/>
      <c r="J32" s="45"/>
      <c r="K32" s="45"/>
      <c r="L32" s="45"/>
      <c r="M32" s="45"/>
      <c r="N32" s="46"/>
      <c r="O32" s="46"/>
      <c r="P32" s="43"/>
      <c r="Q32" s="52"/>
      <c r="R32" s="52"/>
      <c r="S32" s="52"/>
      <c r="T32" s="52"/>
      <c r="U32" s="52"/>
      <c r="V32" s="52"/>
      <c r="W32" s="52"/>
      <c r="X32" s="68"/>
      <c r="Y32" s="52"/>
      <c r="Z32" s="52"/>
      <c r="AA32" s="87">
        <v>635209390</v>
      </c>
      <c r="AB32" s="86" t="s">
        <v>209</v>
      </c>
      <c r="AC32" s="97" t="s">
        <v>243</v>
      </c>
      <c r="AD32" s="97" t="s">
        <v>244</v>
      </c>
      <c r="AE32" s="106">
        <f>120000000+430000000+80062190+5147200</f>
        <v>635209390</v>
      </c>
      <c r="AF32" s="97" t="s">
        <v>285</v>
      </c>
      <c r="AG32" s="97" t="s">
        <v>319</v>
      </c>
      <c r="AH32" s="98" t="s">
        <v>274</v>
      </c>
      <c r="AI32" s="98" t="s">
        <v>275</v>
      </c>
      <c r="AJ32" s="120">
        <v>1.52</v>
      </c>
      <c r="AK32" s="120">
        <v>1</v>
      </c>
      <c r="AL32" s="88"/>
      <c r="AM32" s="37"/>
      <c r="AN32">
        <f>120000000+430000000+80062120+5147200</f>
        <v>635209320</v>
      </c>
      <c r="AO32">
        <f>269121024+80062100+2095980</f>
        <v>351279104</v>
      </c>
    </row>
    <row r="33" spans="2:39" ht="143.25" customHeight="1" x14ac:dyDescent="0.2">
      <c r="B33" s="36"/>
      <c r="C33" s="102" t="s">
        <v>245</v>
      </c>
      <c r="D33" s="83" t="s">
        <v>246</v>
      </c>
      <c r="E33" s="85" t="s">
        <v>247</v>
      </c>
      <c r="F33" s="130">
        <v>0</v>
      </c>
      <c r="G33" s="122">
        <v>1</v>
      </c>
      <c r="H33" s="116">
        <v>1</v>
      </c>
      <c r="I33" s="109" t="s">
        <v>248</v>
      </c>
      <c r="J33" s="111" t="s">
        <v>273</v>
      </c>
      <c r="K33" s="111">
        <v>0</v>
      </c>
      <c r="L33" s="125">
        <v>1</v>
      </c>
      <c r="M33" s="116">
        <v>1</v>
      </c>
      <c r="N33" s="108" t="s">
        <v>286</v>
      </c>
      <c r="O33" s="109" t="s">
        <v>230</v>
      </c>
      <c r="P33" s="109" t="s">
        <v>231</v>
      </c>
      <c r="Q33" s="66"/>
      <c r="R33" s="66"/>
      <c r="S33" s="66"/>
      <c r="T33" s="66"/>
      <c r="U33" s="66"/>
      <c r="V33" s="66"/>
      <c r="W33" s="66"/>
      <c r="X33" s="67"/>
      <c r="Y33" s="66"/>
      <c r="Z33" s="66"/>
      <c r="AA33" s="93">
        <f>AA34+AA35</f>
        <v>4947251000</v>
      </c>
      <c r="AB33" s="66"/>
      <c r="AC33" s="61"/>
      <c r="AD33" s="61"/>
      <c r="AE33" s="61"/>
      <c r="AF33" s="61"/>
      <c r="AG33" s="61"/>
      <c r="AH33" s="61"/>
      <c r="AI33" s="61"/>
      <c r="AJ33" s="61"/>
      <c r="AK33" s="61"/>
      <c r="AL33" s="58"/>
      <c r="AM33" s="37"/>
    </row>
    <row r="34" spans="2:39" ht="276" x14ac:dyDescent="0.2">
      <c r="B34" s="36"/>
      <c r="C34" s="55"/>
      <c r="D34" s="55"/>
      <c r="E34" s="55"/>
      <c r="F34" s="55"/>
      <c r="G34" s="59"/>
      <c r="H34" s="55"/>
      <c r="I34" s="55"/>
      <c r="J34" s="45"/>
      <c r="K34" s="45"/>
      <c r="L34" s="45"/>
      <c r="M34" s="45"/>
      <c r="N34" s="46"/>
      <c r="O34" s="46"/>
      <c r="P34" s="43"/>
      <c r="Q34" s="52"/>
      <c r="R34" s="52"/>
      <c r="S34" s="52"/>
      <c r="T34" s="52"/>
      <c r="U34" s="52"/>
      <c r="V34" s="52"/>
      <c r="W34" s="52"/>
      <c r="X34" s="68"/>
      <c r="Y34" s="52"/>
      <c r="Z34" s="52"/>
      <c r="AA34" s="87">
        <v>147251000</v>
      </c>
      <c r="AB34" s="86" t="s">
        <v>209</v>
      </c>
      <c r="AC34" s="97" t="s">
        <v>249</v>
      </c>
      <c r="AD34" s="97" t="s">
        <v>262</v>
      </c>
      <c r="AE34" s="106">
        <f>33000000+21000000+12000000+14000000+16500000+35000000+15751000</f>
        <v>147251000</v>
      </c>
      <c r="AF34" s="97" t="s">
        <v>263</v>
      </c>
      <c r="AG34" s="124" t="s">
        <v>287</v>
      </c>
      <c r="AH34" s="98" t="s">
        <v>311</v>
      </c>
      <c r="AI34" s="98" t="s">
        <v>310</v>
      </c>
      <c r="AJ34" s="116">
        <v>1</v>
      </c>
      <c r="AK34" s="118">
        <v>1</v>
      </c>
      <c r="AL34" s="108" t="s">
        <v>334</v>
      </c>
      <c r="AM34" s="37"/>
    </row>
    <row r="35" spans="2:39" ht="195" customHeight="1" x14ac:dyDescent="0.2">
      <c r="B35" s="36"/>
      <c r="C35" s="55"/>
      <c r="D35" s="55"/>
      <c r="E35" s="55"/>
      <c r="F35" s="55"/>
      <c r="G35" s="59"/>
      <c r="H35" s="55"/>
      <c r="I35" s="55"/>
      <c r="J35" s="45"/>
      <c r="K35" s="45"/>
      <c r="L35" s="45"/>
      <c r="M35" s="45"/>
      <c r="N35" s="46"/>
      <c r="O35" s="46"/>
      <c r="P35" s="43"/>
      <c r="Q35" s="52"/>
      <c r="R35" s="52"/>
      <c r="S35" s="52"/>
      <c r="T35" s="52"/>
      <c r="U35" s="52"/>
      <c r="V35" s="52"/>
      <c r="W35" s="52"/>
      <c r="X35" s="68"/>
      <c r="Y35" s="52"/>
      <c r="Z35" s="52"/>
      <c r="AA35" s="87">
        <f>3250000000+450000000+1100000000</f>
        <v>4800000000</v>
      </c>
      <c r="AB35" s="86" t="s">
        <v>209</v>
      </c>
      <c r="AC35" s="97" t="s">
        <v>250</v>
      </c>
      <c r="AD35" s="97" t="s">
        <v>251</v>
      </c>
      <c r="AE35" s="106">
        <v>4800000</v>
      </c>
      <c r="AF35" s="97" t="s">
        <v>252</v>
      </c>
      <c r="AG35" s="124" t="s">
        <v>271</v>
      </c>
      <c r="AH35" s="98" t="s">
        <v>269</v>
      </c>
      <c r="AI35" s="98" t="s">
        <v>270</v>
      </c>
      <c r="AJ35" s="116">
        <v>1</v>
      </c>
      <c r="AK35" s="118">
        <v>1</v>
      </c>
      <c r="AL35" s="108" t="s">
        <v>327</v>
      </c>
      <c r="AM35" s="37"/>
    </row>
    <row r="36" spans="2:39" x14ac:dyDescent="0.2">
      <c r="B36" s="36"/>
      <c r="C36" s="31"/>
      <c r="D36" s="31"/>
      <c r="E36" s="31"/>
      <c r="F36" s="31"/>
      <c r="G36" s="31"/>
      <c r="H36" s="31"/>
      <c r="I36" s="31"/>
      <c r="J36" s="31"/>
      <c r="K36" s="31"/>
      <c r="L36" s="31"/>
      <c r="M36" s="31"/>
      <c r="N36" s="31"/>
      <c r="O36" s="31"/>
      <c r="P36" s="31"/>
      <c r="Q36" s="47"/>
      <c r="R36" s="47"/>
      <c r="S36" s="47"/>
      <c r="T36" s="47"/>
      <c r="U36" s="47"/>
      <c r="V36" s="47"/>
      <c r="W36" s="31"/>
      <c r="X36" s="31"/>
      <c r="Y36" s="31"/>
      <c r="Z36" s="31"/>
      <c r="AA36" s="31"/>
      <c r="AB36" s="31"/>
      <c r="AC36" s="31"/>
      <c r="AD36" s="31"/>
      <c r="AE36" s="31"/>
      <c r="AF36" s="31"/>
      <c r="AG36" s="31"/>
      <c r="AH36" s="31"/>
      <c r="AI36" s="31"/>
      <c r="AJ36" s="31"/>
      <c r="AK36" s="31"/>
      <c r="AL36" s="46"/>
      <c r="AM36" s="37"/>
    </row>
    <row r="37" spans="2:39" ht="13.5" thickBot="1" x14ac:dyDescent="0.25">
      <c r="B37" s="48"/>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50"/>
    </row>
    <row r="38" spans="2:39" ht="13.5" thickTop="1" x14ac:dyDescent="0.2"/>
    <row r="43" spans="2:39" x14ac:dyDescent="0.2">
      <c r="AE43" s="114"/>
    </row>
  </sheetData>
  <mergeCells count="57">
    <mergeCell ref="AH8:AL8"/>
    <mergeCell ref="B2:F5"/>
    <mergeCell ref="G2:AG5"/>
    <mergeCell ref="AH2:AJ3"/>
    <mergeCell ref="AK2:AM3"/>
    <mergeCell ref="AH4:AJ5"/>
    <mergeCell ref="AK4:AM5"/>
    <mergeCell ref="C8:E8"/>
    <mergeCell ref="F8:P8"/>
    <mergeCell ref="S8:W8"/>
    <mergeCell ref="X8:AC8"/>
    <mergeCell ref="AF8:AG8"/>
    <mergeCell ref="D9:P9"/>
    <mergeCell ref="S9:V9"/>
    <mergeCell ref="W9:AC9"/>
    <mergeCell ref="C10:F10"/>
    <mergeCell ref="W10:AF10"/>
    <mergeCell ref="S10:V10"/>
    <mergeCell ref="AG13:AG14"/>
    <mergeCell ref="AE13:AE14"/>
    <mergeCell ref="P12:P14"/>
    <mergeCell ref="E13:E14"/>
    <mergeCell ref="F13:F14"/>
    <mergeCell ref="G13:G14"/>
    <mergeCell ref="I13:I14"/>
    <mergeCell ref="K13:K14"/>
    <mergeCell ref="N12:N14"/>
    <mergeCell ref="O12:O14"/>
    <mergeCell ref="AC13:AC14"/>
    <mergeCell ref="V13:V14"/>
    <mergeCell ref="S13:S14"/>
    <mergeCell ref="T13:T14"/>
    <mergeCell ref="U13:U14"/>
    <mergeCell ref="C12:C14"/>
    <mergeCell ref="D12:D14"/>
    <mergeCell ref="E12:G12"/>
    <mergeCell ref="H12:H14"/>
    <mergeCell ref="I12:M12"/>
    <mergeCell ref="M13:M14"/>
    <mergeCell ref="J13:J14"/>
    <mergeCell ref="L13:L14"/>
    <mergeCell ref="AH13:AH14"/>
    <mergeCell ref="AI13:AI14"/>
    <mergeCell ref="AL12:AL14"/>
    <mergeCell ref="W13:W14"/>
    <mergeCell ref="X13:X14"/>
    <mergeCell ref="Y13:Z13"/>
    <mergeCell ref="AA13:AA14"/>
    <mergeCell ref="AB13:AB14"/>
    <mergeCell ref="AD13:AD14"/>
    <mergeCell ref="AJ13:AJ14"/>
    <mergeCell ref="AK13:AK14"/>
    <mergeCell ref="Q12:AA12"/>
    <mergeCell ref="AB12:AK12"/>
    <mergeCell ref="AF13:AF14"/>
    <mergeCell ref="Q13:Q14"/>
    <mergeCell ref="R13:R14"/>
  </mergeCells>
  <printOptions horizontalCentered="1"/>
  <pageMargins left="0.31496062992125984" right="0.11811023622047245" top="0.35433070866141736" bottom="0.35433070866141736" header="0.31496062992125984" footer="0.31496062992125984"/>
  <pageSetup paperSize="14" scale="45" fitToHeight="0" orientation="landscape" r:id="rId1"/>
  <ignoredErrors>
    <ignoredError sqref="AK2"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zoomScale="85" zoomScaleNormal="85" workbookViewId="0">
      <selection sqref="A1:D5"/>
    </sheetView>
  </sheetViews>
  <sheetFormatPr baseColWidth="10" defaultRowHeight="12.75" x14ac:dyDescent="0.2"/>
  <cols>
    <col min="2" max="2" width="20.28515625" customWidth="1"/>
  </cols>
  <sheetData>
    <row r="1" spans="1:4" x14ac:dyDescent="0.2">
      <c r="A1" s="220" t="s">
        <v>99</v>
      </c>
      <c r="B1" s="220" t="s">
        <v>100</v>
      </c>
      <c r="C1" s="220" t="s">
        <v>106</v>
      </c>
      <c r="D1" s="220" t="s">
        <v>107</v>
      </c>
    </row>
    <row r="2" spans="1:4" x14ac:dyDescent="0.2">
      <c r="A2" s="221"/>
      <c r="B2" s="221"/>
      <c r="C2" s="221"/>
      <c r="D2" s="221"/>
    </row>
    <row r="3" spans="1:4" ht="107.25" customHeight="1" x14ac:dyDescent="0.2">
      <c r="A3" s="97" t="s">
        <v>290</v>
      </c>
      <c r="B3" s="97" t="s">
        <v>283</v>
      </c>
      <c r="C3" s="130">
        <v>0.75</v>
      </c>
      <c r="D3" s="138">
        <v>0.44</v>
      </c>
    </row>
    <row r="4" spans="1:4" ht="60" x14ac:dyDescent="0.2">
      <c r="A4" s="97" t="s">
        <v>284</v>
      </c>
      <c r="B4" s="97" t="s">
        <v>224</v>
      </c>
      <c r="C4" s="119">
        <v>0.75</v>
      </c>
      <c r="D4" s="120">
        <v>0.42</v>
      </c>
    </row>
    <row r="5" spans="1:4" ht="36" x14ac:dyDescent="0.2">
      <c r="A5" s="97" t="s">
        <v>258</v>
      </c>
      <c r="B5" s="97" t="s">
        <v>234</v>
      </c>
      <c r="C5" s="122">
        <v>0.2</v>
      </c>
      <c r="D5" s="122">
        <f>540000000/1800000000</f>
        <v>0.3</v>
      </c>
    </row>
  </sheetData>
  <mergeCells count="4">
    <mergeCell ref="A1:A2"/>
    <mergeCell ref="B1:B2"/>
    <mergeCell ref="C1:C2"/>
    <mergeCell ref="D1: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H30"/>
  <sheetViews>
    <sheetView showGridLines="0" zoomScale="80" zoomScaleNormal="80" workbookViewId="0">
      <selection activeCell="A10" sqref="A10"/>
    </sheetView>
  </sheetViews>
  <sheetFormatPr baseColWidth="10" defaultColWidth="9.140625" defaultRowHeight="12.75" x14ac:dyDescent="0.2"/>
  <cols>
    <col min="1" max="1" width="1.140625" customWidth="1"/>
    <col min="2" max="2" width="1.42578125" customWidth="1"/>
    <col min="3" max="3" width="11" customWidth="1"/>
    <col min="4" max="4" width="5.5703125" customWidth="1"/>
    <col min="5" max="5" width="5.140625" customWidth="1"/>
    <col min="6" max="6" width="6.5703125" customWidth="1"/>
    <col min="7" max="7" width="6.42578125" customWidth="1"/>
    <col min="8" max="8" width="6.140625" customWidth="1"/>
    <col min="9" max="10" width="13.140625" customWidth="1"/>
    <col min="11" max="11" width="5.5703125" customWidth="1"/>
    <col min="12" max="12" width="5.28515625" customWidth="1"/>
    <col min="13" max="13" width="5.5703125" customWidth="1"/>
    <col min="14" max="14" width="5.42578125" customWidth="1"/>
    <col min="15" max="15" width="6" customWidth="1"/>
    <col min="16" max="16" width="5.85546875" customWidth="1"/>
    <col min="17" max="17" width="5.28515625" customWidth="1"/>
    <col min="18" max="18" width="6.7109375" customWidth="1"/>
    <col min="19" max="19" width="5.85546875" customWidth="1"/>
    <col min="20" max="20" width="5" customWidth="1"/>
    <col min="21" max="22" width="4.5703125" customWidth="1"/>
    <col min="23" max="23" width="5.42578125" customWidth="1"/>
    <col min="24" max="24" width="8.42578125" customWidth="1"/>
    <col min="25" max="25" width="7.7109375" customWidth="1"/>
    <col min="26" max="26" width="8.42578125" customWidth="1"/>
    <col min="27" max="27" width="8.28515625" customWidth="1"/>
    <col min="28" max="28" width="8.42578125" customWidth="1"/>
    <col min="29" max="29" width="6.42578125" customWidth="1"/>
    <col min="30" max="30" width="6" customWidth="1"/>
    <col min="31" max="31" width="7.28515625" customWidth="1"/>
    <col min="32" max="32" width="8.42578125" customWidth="1"/>
    <col min="33" max="33" width="7.28515625" customWidth="1"/>
    <col min="34" max="34" width="1.7109375" customWidth="1"/>
    <col min="35" max="250" width="11.42578125" customWidth="1"/>
  </cols>
  <sheetData>
    <row r="2" spans="2:34" ht="24" customHeight="1" x14ac:dyDescent="0.2">
      <c r="B2" s="265" t="s">
        <v>72</v>
      </c>
      <c r="C2" s="265"/>
      <c r="D2" s="265"/>
      <c r="E2" s="265"/>
      <c r="F2" s="265"/>
      <c r="G2" s="211" t="s">
        <v>89</v>
      </c>
      <c r="H2" s="212"/>
      <c r="I2" s="212"/>
      <c r="J2" s="212"/>
      <c r="K2" s="212"/>
      <c r="L2" s="212"/>
      <c r="M2" s="212"/>
      <c r="N2" s="212"/>
      <c r="O2" s="212"/>
      <c r="P2" s="212"/>
      <c r="Q2" s="212"/>
      <c r="R2" s="212"/>
      <c r="S2" s="212"/>
      <c r="T2" s="212"/>
      <c r="U2" s="212"/>
      <c r="V2" s="212"/>
      <c r="W2" s="212"/>
      <c r="X2" s="212"/>
      <c r="Y2" s="212"/>
      <c r="Z2" s="212"/>
      <c r="AA2" s="212"/>
      <c r="AB2" s="213"/>
      <c r="AC2" s="211" t="s">
        <v>73</v>
      </c>
      <c r="AD2" s="212"/>
      <c r="AE2" s="213"/>
      <c r="AF2" s="211" t="s">
        <v>155</v>
      </c>
      <c r="AG2" s="212"/>
      <c r="AH2" s="213"/>
    </row>
    <row r="3" spans="2:34" ht="24" customHeight="1" x14ac:dyDescent="0.2">
      <c r="B3" s="265"/>
      <c r="C3" s="265"/>
      <c r="D3" s="265"/>
      <c r="E3" s="265"/>
      <c r="F3" s="265"/>
      <c r="G3" s="214"/>
      <c r="H3" s="215"/>
      <c r="I3" s="215"/>
      <c r="J3" s="215"/>
      <c r="K3" s="215"/>
      <c r="L3" s="215"/>
      <c r="M3" s="215"/>
      <c r="N3" s="215"/>
      <c r="O3" s="215"/>
      <c r="P3" s="215"/>
      <c r="Q3" s="215"/>
      <c r="R3" s="215"/>
      <c r="S3" s="215"/>
      <c r="T3" s="215"/>
      <c r="U3" s="215"/>
      <c r="V3" s="215"/>
      <c r="W3" s="215"/>
      <c r="X3" s="215"/>
      <c r="Y3" s="215"/>
      <c r="Z3" s="215"/>
      <c r="AA3" s="215"/>
      <c r="AB3" s="216"/>
      <c r="AC3" s="217"/>
      <c r="AD3" s="218"/>
      <c r="AE3" s="219"/>
      <c r="AF3" s="217"/>
      <c r="AG3" s="218"/>
      <c r="AH3" s="219"/>
    </row>
    <row r="4" spans="2:34" ht="24" customHeight="1" x14ac:dyDescent="0.2">
      <c r="B4" s="265"/>
      <c r="C4" s="265"/>
      <c r="D4" s="265"/>
      <c r="E4" s="265"/>
      <c r="F4" s="265"/>
      <c r="G4" s="214"/>
      <c r="H4" s="215"/>
      <c r="I4" s="215"/>
      <c r="J4" s="215"/>
      <c r="K4" s="215"/>
      <c r="L4" s="215"/>
      <c r="M4" s="215"/>
      <c r="N4" s="215"/>
      <c r="O4" s="215"/>
      <c r="P4" s="215"/>
      <c r="Q4" s="215"/>
      <c r="R4" s="215"/>
      <c r="S4" s="215"/>
      <c r="T4" s="215"/>
      <c r="U4" s="215"/>
      <c r="V4" s="215"/>
      <c r="W4" s="215"/>
      <c r="X4" s="215"/>
      <c r="Y4" s="215"/>
      <c r="Z4" s="215"/>
      <c r="AA4" s="215"/>
      <c r="AB4" s="216"/>
      <c r="AC4" s="211" t="s">
        <v>75</v>
      </c>
      <c r="AD4" s="212"/>
      <c r="AE4" s="213"/>
      <c r="AF4" s="272">
        <v>43990</v>
      </c>
      <c r="AG4" s="273"/>
      <c r="AH4" s="274"/>
    </row>
    <row r="5" spans="2:34" ht="24" customHeight="1" x14ac:dyDescent="0.2">
      <c r="B5" s="265"/>
      <c r="C5" s="265"/>
      <c r="D5" s="265"/>
      <c r="E5" s="265"/>
      <c r="F5" s="265"/>
      <c r="G5" s="217"/>
      <c r="H5" s="218"/>
      <c r="I5" s="218"/>
      <c r="J5" s="218"/>
      <c r="K5" s="218"/>
      <c r="L5" s="218"/>
      <c r="M5" s="218"/>
      <c r="N5" s="218"/>
      <c r="O5" s="218"/>
      <c r="P5" s="218"/>
      <c r="Q5" s="218"/>
      <c r="R5" s="218"/>
      <c r="S5" s="218"/>
      <c r="T5" s="218"/>
      <c r="U5" s="218"/>
      <c r="V5" s="218"/>
      <c r="W5" s="218"/>
      <c r="X5" s="218"/>
      <c r="Y5" s="218"/>
      <c r="Z5" s="218"/>
      <c r="AA5" s="218"/>
      <c r="AB5" s="219"/>
      <c r="AC5" s="217"/>
      <c r="AD5" s="218"/>
      <c r="AE5" s="219"/>
      <c r="AF5" s="275"/>
      <c r="AG5" s="276"/>
      <c r="AH5" s="277"/>
    </row>
    <row r="6" spans="2:34" ht="12.75" customHeight="1" thickBot="1" x14ac:dyDescent="0.25">
      <c r="B6" s="30"/>
      <c r="C6" s="30"/>
      <c r="D6" s="30"/>
      <c r="E6" s="30"/>
      <c r="F6" s="30"/>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row>
    <row r="7" spans="2:34" ht="7.5" customHeight="1" thickTop="1" x14ac:dyDescent="0.2">
      <c r="B7" s="33"/>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5"/>
    </row>
    <row r="8" spans="2:34" ht="19.5" customHeight="1" x14ac:dyDescent="0.25">
      <c r="B8" s="36"/>
      <c r="C8" s="261" t="s">
        <v>90</v>
      </c>
      <c r="D8" s="261"/>
      <c r="E8" s="261"/>
      <c r="F8" s="280"/>
      <c r="G8" s="280"/>
      <c r="H8" s="280"/>
      <c r="I8" s="280"/>
      <c r="J8" s="280"/>
      <c r="M8" s="261" t="s">
        <v>91</v>
      </c>
      <c r="N8" s="261"/>
      <c r="O8" s="261"/>
      <c r="P8" s="261"/>
      <c r="Q8" s="261"/>
      <c r="R8" s="281"/>
      <c r="S8" s="281"/>
      <c r="T8" s="281"/>
      <c r="U8" s="281"/>
      <c r="V8" s="281"/>
      <c r="W8" s="281"/>
      <c r="X8" s="281"/>
      <c r="AA8" s="261" t="s">
        <v>82</v>
      </c>
      <c r="AB8" s="261"/>
      <c r="AC8" s="279"/>
      <c r="AD8" s="279"/>
      <c r="AE8" s="279"/>
      <c r="AF8" s="279"/>
      <c r="AG8" s="279"/>
      <c r="AH8" s="37"/>
    </row>
    <row r="9" spans="2:34" ht="19.5" customHeight="1" x14ac:dyDescent="0.2">
      <c r="B9" s="36"/>
      <c r="C9" s="38" t="s">
        <v>81</v>
      </c>
      <c r="D9" s="282"/>
      <c r="E9" s="282"/>
      <c r="F9" s="282"/>
      <c r="G9" s="282"/>
      <c r="H9" s="282"/>
      <c r="I9" s="282"/>
      <c r="J9" s="282"/>
      <c r="M9" s="261" t="s">
        <v>92</v>
      </c>
      <c r="N9" s="261"/>
      <c r="O9" s="261"/>
      <c r="P9" s="261"/>
      <c r="Q9" s="280"/>
      <c r="R9" s="280"/>
      <c r="S9" s="280"/>
      <c r="T9" s="280"/>
      <c r="U9" s="280"/>
      <c r="V9" s="280"/>
      <c r="W9" s="280"/>
      <c r="X9" s="280"/>
      <c r="AB9" s="39"/>
      <c r="AC9" s="39"/>
      <c r="AD9" s="39"/>
      <c r="AE9" s="39"/>
      <c r="AF9" s="39"/>
      <c r="AG9" s="39"/>
      <c r="AH9" s="37"/>
    </row>
    <row r="10" spans="2:34" ht="19.5" customHeight="1" x14ac:dyDescent="0.2">
      <c r="B10" s="36"/>
      <c r="C10" s="259" t="s">
        <v>156</v>
      </c>
      <c r="D10" s="259"/>
      <c r="E10" s="259"/>
      <c r="F10" s="259"/>
      <c r="G10" s="283"/>
      <c r="H10" s="283"/>
      <c r="I10" s="283"/>
      <c r="J10" s="283"/>
      <c r="M10" s="261" t="s">
        <v>83</v>
      </c>
      <c r="N10" s="261"/>
      <c r="O10" s="261"/>
      <c r="P10" s="261"/>
      <c r="Q10" s="280"/>
      <c r="R10" s="280"/>
      <c r="S10" s="280"/>
      <c r="T10" s="280"/>
      <c r="U10" s="280"/>
      <c r="V10" s="280"/>
      <c r="W10" s="280"/>
      <c r="X10" s="280"/>
      <c r="AB10" s="39"/>
      <c r="AC10" s="39"/>
      <c r="AD10" s="39"/>
      <c r="AE10" s="39"/>
      <c r="AF10" s="39"/>
      <c r="AG10" s="39"/>
      <c r="AH10" s="37"/>
    </row>
    <row r="11" spans="2:34" x14ac:dyDescent="0.2">
      <c r="B11" s="36"/>
      <c r="V11" s="40"/>
      <c r="Y11" s="41"/>
      <c r="Z11" s="39"/>
      <c r="AA11" s="39"/>
      <c r="AB11" s="39"/>
      <c r="AC11" s="39"/>
      <c r="AD11" s="39"/>
      <c r="AE11" s="39"/>
      <c r="AF11" s="39"/>
      <c r="AG11" s="39"/>
      <c r="AH11" s="37"/>
    </row>
    <row r="12" spans="2:34" ht="35.25" customHeight="1" x14ac:dyDescent="0.2">
      <c r="B12" s="36"/>
      <c r="C12" s="284" t="s">
        <v>93</v>
      </c>
      <c r="D12" s="284" t="s">
        <v>94</v>
      </c>
      <c r="E12" s="231" t="s">
        <v>84</v>
      </c>
      <c r="F12" s="232"/>
      <c r="G12" s="287"/>
      <c r="H12" s="284" t="s">
        <v>95</v>
      </c>
      <c r="I12" s="284" t="s">
        <v>157</v>
      </c>
      <c r="J12" s="284" t="s">
        <v>158</v>
      </c>
      <c r="K12" s="231" t="s">
        <v>159</v>
      </c>
      <c r="L12" s="232"/>
      <c r="M12" s="232"/>
      <c r="N12" s="232"/>
      <c r="O12" s="232"/>
      <c r="P12" s="232"/>
      <c r="Q12" s="232"/>
      <c r="R12" s="232"/>
      <c r="S12" s="232"/>
      <c r="T12" s="232"/>
      <c r="U12" s="232"/>
      <c r="V12" s="233"/>
      <c r="W12" s="234" t="s">
        <v>160</v>
      </c>
      <c r="X12" s="235"/>
      <c r="Y12" s="235"/>
      <c r="Z12" s="235"/>
      <c r="AA12" s="235"/>
      <c r="AB12" s="235"/>
      <c r="AC12" s="235"/>
      <c r="AD12" s="235"/>
      <c r="AE12" s="235"/>
      <c r="AF12" s="235"/>
      <c r="AG12" s="222" t="s">
        <v>161</v>
      </c>
      <c r="AH12" s="37"/>
    </row>
    <row r="13" spans="2:34" ht="74.25" customHeight="1" x14ac:dyDescent="0.2">
      <c r="B13" s="36"/>
      <c r="C13" s="285"/>
      <c r="D13" s="285"/>
      <c r="E13" s="284" t="s">
        <v>85</v>
      </c>
      <c r="F13" s="284" t="s">
        <v>86</v>
      </c>
      <c r="G13" s="284" t="s">
        <v>87</v>
      </c>
      <c r="H13" s="288"/>
      <c r="I13" s="288"/>
      <c r="J13" s="290"/>
      <c r="K13" s="226" t="s">
        <v>78</v>
      </c>
      <c r="L13" s="226" t="s">
        <v>79</v>
      </c>
      <c r="M13" s="226" t="s">
        <v>1</v>
      </c>
      <c r="N13" s="226" t="s">
        <v>3</v>
      </c>
      <c r="O13" s="226" t="s">
        <v>6</v>
      </c>
      <c r="P13" s="226" t="s">
        <v>4</v>
      </c>
      <c r="Q13" s="225" t="s">
        <v>80</v>
      </c>
      <c r="R13" s="226" t="s">
        <v>24</v>
      </c>
      <c r="S13" s="226" t="s">
        <v>162</v>
      </c>
      <c r="T13" s="227" t="s">
        <v>25</v>
      </c>
      <c r="U13" s="228"/>
      <c r="V13" s="229" t="s">
        <v>88</v>
      </c>
      <c r="W13" s="220" t="s">
        <v>98</v>
      </c>
      <c r="X13" s="220" t="s">
        <v>99</v>
      </c>
      <c r="Y13" s="220" t="s">
        <v>100</v>
      </c>
      <c r="Z13" s="220" t="s">
        <v>101</v>
      </c>
      <c r="AA13" s="220" t="s">
        <v>102</v>
      </c>
      <c r="AB13" s="220" t="s">
        <v>103</v>
      </c>
      <c r="AC13" s="220" t="s">
        <v>104</v>
      </c>
      <c r="AD13" s="220" t="s">
        <v>105</v>
      </c>
      <c r="AE13" s="220" t="s">
        <v>106</v>
      </c>
      <c r="AF13" s="220" t="s">
        <v>107</v>
      </c>
      <c r="AG13" s="223"/>
      <c r="AH13" s="37"/>
    </row>
    <row r="14" spans="2:34" ht="38.25" customHeight="1" x14ac:dyDescent="0.2">
      <c r="B14" s="36"/>
      <c r="C14" s="286"/>
      <c r="D14" s="286"/>
      <c r="E14" s="289"/>
      <c r="F14" s="289"/>
      <c r="G14" s="289"/>
      <c r="H14" s="286"/>
      <c r="I14" s="289"/>
      <c r="J14" s="286"/>
      <c r="K14" s="226"/>
      <c r="L14" s="226"/>
      <c r="M14" s="226"/>
      <c r="N14" s="226"/>
      <c r="O14" s="226"/>
      <c r="P14" s="226"/>
      <c r="Q14" s="226"/>
      <c r="R14" s="226"/>
      <c r="S14" s="226"/>
      <c r="T14" s="42" t="s">
        <v>30</v>
      </c>
      <c r="U14" s="42" t="s">
        <v>5</v>
      </c>
      <c r="V14" s="230" t="s">
        <v>5</v>
      </c>
      <c r="W14" s="221"/>
      <c r="X14" s="221"/>
      <c r="Y14" s="221"/>
      <c r="Z14" s="221"/>
      <c r="AA14" s="221"/>
      <c r="AB14" s="221"/>
      <c r="AC14" s="221"/>
      <c r="AD14" s="221"/>
      <c r="AE14" s="221"/>
      <c r="AF14" s="221"/>
      <c r="AG14" s="224"/>
      <c r="AH14" s="37"/>
    </row>
    <row r="15" spans="2:34" ht="99.75" customHeight="1" x14ac:dyDescent="0.2">
      <c r="B15" s="36"/>
      <c r="C15" s="55" t="s">
        <v>128</v>
      </c>
      <c r="D15" s="56" t="s">
        <v>126</v>
      </c>
      <c r="E15" s="55" t="s">
        <v>128</v>
      </c>
      <c r="F15" s="55" t="s">
        <v>143</v>
      </c>
      <c r="G15" s="55" t="s">
        <v>143</v>
      </c>
      <c r="H15" s="55" t="s">
        <v>134</v>
      </c>
      <c r="I15" s="72" t="s">
        <v>144</v>
      </c>
      <c r="J15" s="73"/>
      <c r="K15" s="63" t="s">
        <v>163</v>
      </c>
      <c r="L15" s="63" t="s">
        <v>164</v>
      </c>
      <c r="M15" s="63" t="s">
        <v>165</v>
      </c>
      <c r="N15" s="63" t="s">
        <v>166</v>
      </c>
      <c r="O15" s="63" t="s">
        <v>167</v>
      </c>
      <c r="P15" s="63" t="s">
        <v>168</v>
      </c>
      <c r="Q15" s="63" t="s">
        <v>169</v>
      </c>
      <c r="R15" s="53" t="s">
        <v>170</v>
      </c>
      <c r="S15" s="63" t="s">
        <v>171</v>
      </c>
      <c r="T15" s="63" t="s">
        <v>172</v>
      </c>
      <c r="U15" s="64" t="s">
        <v>147</v>
      </c>
      <c r="V15" s="65" t="s">
        <v>173</v>
      </c>
      <c r="W15" s="61"/>
      <c r="X15" s="61"/>
      <c r="Y15" s="61"/>
      <c r="Z15" s="61"/>
      <c r="AA15" s="61"/>
      <c r="AB15" s="61"/>
      <c r="AC15" s="61"/>
      <c r="AD15" s="61"/>
      <c r="AE15" s="61"/>
      <c r="AF15" s="61"/>
      <c r="AG15" s="58" t="s">
        <v>128</v>
      </c>
      <c r="AH15" s="37"/>
    </row>
    <row r="16" spans="2:34" ht="90" customHeight="1" x14ac:dyDescent="0.2">
      <c r="B16" s="36"/>
      <c r="C16" s="56" t="s">
        <v>128</v>
      </c>
      <c r="D16" s="57" t="s">
        <v>108</v>
      </c>
      <c r="E16" s="56" t="s">
        <v>128</v>
      </c>
      <c r="F16" s="56" t="s">
        <v>143</v>
      </c>
      <c r="G16" s="54" t="s">
        <v>143</v>
      </c>
      <c r="H16" s="55" t="s">
        <v>134</v>
      </c>
      <c r="I16" s="72" t="s">
        <v>144</v>
      </c>
      <c r="J16" s="74" t="s">
        <v>135</v>
      </c>
      <c r="K16" s="66" t="s">
        <v>174</v>
      </c>
      <c r="L16" s="66" t="s">
        <v>175</v>
      </c>
      <c r="M16" s="66" t="s">
        <v>176</v>
      </c>
      <c r="N16" s="66" t="s">
        <v>177</v>
      </c>
      <c r="O16" s="66" t="s">
        <v>178</v>
      </c>
      <c r="P16" s="66" t="s">
        <v>179</v>
      </c>
      <c r="Q16" s="66" t="s">
        <v>148</v>
      </c>
      <c r="R16" s="67" t="s">
        <v>180</v>
      </c>
      <c r="S16" s="66" t="s">
        <v>149</v>
      </c>
      <c r="T16" s="66" t="s">
        <v>150</v>
      </c>
      <c r="U16" s="66" t="s">
        <v>151</v>
      </c>
      <c r="V16" s="66" t="s">
        <v>152</v>
      </c>
      <c r="W16" s="75"/>
      <c r="X16" s="61"/>
      <c r="Y16" s="61"/>
      <c r="Z16" s="61"/>
      <c r="AA16" s="61"/>
      <c r="AB16" s="61"/>
      <c r="AC16" s="61"/>
      <c r="AD16" s="61"/>
      <c r="AE16" s="61"/>
      <c r="AF16" s="61"/>
      <c r="AG16" s="58" t="s">
        <v>128</v>
      </c>
      <c r="AH16" s="37"/>
    </row>
    <row r="17" spans="2:34" ht="153" x14ac:dyDescent="0.2">
      <c r="B17" s="36"/>
      <c r="C17" s="31"/>
      <c r="D17" s="44"/>
      <c r="E17" s="44"/>
      <c r="F17" s="44"/>
      <c r="G17" s="76"/>
      <c r="H17" s="44"/>
      <c r="I17" s="44"/>
      <c r="J17" s="31"/>
      <c r="K17" s="52" t="s">
        <v>127</v>
      </c>
      <c r="L17" s="52" t="s">
        <v>127</v>
      </c>
      <c r="M17" s="52" t="s">
        <v>127</v>
      </c>
      <c r="N17" s="52" t="s">
        <v>127</v>
      </c>
      <c r="O17" s="52" t="s">
        <v>127</v>
      </c>
      <c r="P17" s="52" t="s">
        <v>127</v>
      </c>
      <c r="Q17" s="52" t="s">
        <v>127</v>
      </c>
      <c r="R17" s="68" t="s">
        <v>181</v>
      </c>
      <c r="S17" s="52" t="s">
        <v>127</v>
      </c>
      <c r="T17" s="52" t="s">
        <v>127</v>
      </c>
      <c r="U17" s="52" t="s">
        <v>121</v>
      </c>
      <c r="V17" s="52" t="s">
        <v>127</v>
      </c>
      <c r="W17" s="5" t="s">
        <v>128</v>
      </c>
      <c r="X17" s="5" t="s">
        <v>136</v>
      </c>
      <c r="Y17" s="5" t="s">
        <v>128</v>
      </c>
      <c r="Z17" s="5" t="s">
        <v>129</v>
      </c>
      <c r="AA17" s="31" t="s">
        <v>128</v>
      </c>
      <c r="AB17" s="31" t="s">
        <v>128</v>
      </c>
      <c r="AC17" s="7" t="s">
        <v>145</v>
      </c>
      <c r="AD17" s="7" t="s">
        <v>145</v>
      </c>
      <c r="AE17" s="46" t="s">
        <v>134</v>
      </c>
      <c r="AF17" s="62" t="s">
        <v>134</v>
      </c>
      <c r="AG17" s="58" t="s">
        <v>128</v>
      </c>
      <c r="AH17" s="37"/>
    </row>
    <row r="18" spans="2:34" ht="129.75" x14ac:dyDescent="0.2">
      <c r="B18" s="36"/>
      <c r="C18" s="31"/>
      <c r="D18" s="44"/>
      <c r="E18" s="44"/>
      <c r="F18" s="44"/>
      <c r="G18" s="76"/>
      <c r="H18" s="44"/>
      <c r="I18" s="44"/>
      <c r="J18" s="31"/>
      <c r="K18" s="52" t="s">
        <v>127</v>
      </c>
      <c r="L18" s="52" t="s">
        <v>127</v>
      </c>
      <c r="M18" s="52" t="s">
        <v>127</v>
      </c>
      <c r="N18" s="52" t="s">
        <v>127</v>
      </c>
      <c r="O18" s="52" t="s">
        <v>127</v>
      </c>
      <c r="P18" s="52" t="s">
        <v>127</v>
      </c>
      <c r="Q18" s="52" t="s">
        <v>127</v>
      </c>
      <c r="R18" s="77" t="s">
        <v>182</v>
      </c>
      <c r="S18" s="52" t="s">
        <v>127</v>
      </c>
      <c r="T18" s="52" t="s">
        <v>127</v>
      </c>
      <c r="U18" s="52" t="s">
        <v>122</v>
      </c>
      <c r="V18" s="52" t="s">
        <v>127</v>
      </c>
      <c r="W18" s="5" t="s">
        <v>128</v>
      </c>
      <c r="X18" s="5" t="s">
        <v>137</v>
      </c>
      <c r="Y18" s="5" t="s">
        <v>128</v>
      </c>
      <c r="Z18" s="5" t="s">
        <v>130</v>
      </c>
      <c r="AA18" s="31" t="s">
        <v>128</v>
      </c>
      <c r="AB18" s="31" t="s">
        <v>128</v>
      </c>
      <c r="AC18" s="7" t="s">
        <v>145</v>
      </c>
      <c r="AD18" s="7" t="s">
        <v>145</v>
      </c>
      <c r="AE18" s="46" t="s">
        <v>134</v>
      </c>
      <c r="AF18" s="62" t="s">
        <v>134</v>
      </c>
      <c r="AG18" s="58" t="s">
        <v>128</v>
      </c>
      <c r="AH18" s="37"/>
    </row>
    <row r="19" spans="2:34" ht="129.75" x14ac:dyDescent="0.2">
      <c r="B19" s="36"/>
      <c r="C19" s="31"/>
      <c r="D19" s="44"/>
      <c r="E19" s="44"/>
      <c r="F19" s="44"/>
      <c r="G19" s="76"/>
      <c r="H19" s="44"/>
      <c r="I19" s="44"/>
      <c r="J19" s="31"/>
      <c r="K19" s="52" t="s">
        <v>127</v>
      </c>
      <c r="L19" s="52" t="s">
        <v>127</v>
      </c>
      <c r="M19" s="52" t="s">
        <v>127</v>
      </c>
      <c r="N19" s="52" t="s">
        <v>127</v>
      </c>
      <c r="O19" s="52" t="s">
        <v>127</v>
      </c>
      <c r="P19" s="52" t="s">
        <v>127</v>
      </c>
      <c r="Q19" s="52" t="s">
        <v>127</v>
      </c>
      <c r="R19" s="77" t="s">
        <v>183</v>
      </c>
      <c r="S19" s="52" t="s">
        <v>127</v>
      </c>
      <c r="T19" s="52" t="s">
        <v>127</v>
      </c>
      <c r="U19" s="52" t="s">
        <v>123</v>
      </c>
      <c r="V19" s="52" t="s">
        <v>127</v>
      </c>
      <c r="W19" s="5" t="s">
        <v>128</v>
      </c>
      <c r="X19" s="5" t="s">
        <v>138</v>
      </c>
      <c r="Y19" s="5" t="s">
        <v>128</v>
      </c>
      <c r="Z19" s="5" t="s">
        <v>131</v>
      </c>
      <c r="AA19" s="31" t="s">
        <v>128</v>
      </c>
      <c r="AB19" s="31" t="s">
        <v>128</v>
      </c>
      <c r="AC19" s="7" t="s">
        <v>145</v>
      </c>
      <c r="AD19" s="7" t="s">
        <v>145</v>
      </c>
      <c r="AE19" s="46" t="s">
        <v>134</v>
      </c>
      <c r="AF19" s="62" t="s">
        <v>134</v>
      </c>
      <c r="AG19" s="58" t="s">
        <v>128</v>
      </c>
      <c r="AH19" s="37"/>
    </row>
    <row r="20" spans="2:34" ht="188.25" customHeight="1" x14ac:dyDescent="0.2">
      <c r="B20" s="36"/>
      <c r="C20" s="74" t="s">
        <v>128</v>
      </c>
      <c r="D20" s="78" t="s">
        <v>109</v>
      </c>
      <c r="E20" s="74" t="s">
        <v>128</v>
      </c>
      <c r="F20" s="74" t="s">
        <v>143</v>
      </c>
      <c r="G20" s="79" t="s">
        <v>143</v>
      </c>
      <c r="H20" s="44" t="s">
        <v>134</v>
      </c>
      <c r="I20" s="44" t="s">
        <v>144</v>
      </c>
      <c r="J20" s="74" t="s">
        <v>135</v>
      </c>
      <c r="K20" s="80" t="s">
        <v>184</v>
      </c>
      <c r="L20" s="80" t="s">
        <v>185</v>
      </c>
      <c r="M20" s="80" t="s">
        <v>186</v>
      </c>
      <c r="N20" s="80" t="s">
        <v>187</v>
      </c>
      <c r="O20" s="80" t="s">
        <v>188</v>
      </c>
      <c r="P20" s="80" t="s">
        <v>189</v>
      </c>
      <c r="Q20" s="80" t="s">
        <v>190</v>
      </c>
      <c r="R20" s="67" t="s">
        <v>191</v>
      </c>
      <c r="S20" s="80" t="s">
        <v>192</v>
      </c>
      <c r="T20" s="66" t="s">
        <v>193</v>
      </c>
      <c r="U20" s="66" t="s">
        <v>153</v>
      </c>
      <c r="V20" s="66" t="s">
        <v>194</v>
      </c>
      <c r="W20" s="75"/>
      <c r="X20" s="61"/>
      <c r="Y20" s="61"/>
      <c r="Z20" s="61"/>
      <c r="AA20" s="61"/>
      <c r="AB20" s="61"/>
      <c r="AC20" s="61"/>
      <c r="AD20" s="61"/>
      <c r="AE20" s="61"/>
      <c r="AF20" s="61"/>
      <c r="AG20" s="58" t="s">
        <v>128</v>
      </c>
      <c r="AH20" s="37"/>
    </row>
    <row r="21" spans="2:34" ht="129.75" x14ac:dyDescent="0.2">
      <c r="B21" s="36"/>
      <c r="C21" s="31"/>
      <c r="D21" s="44"/>
      <c r="E21" s="44"/>
      <c r="F21" s="44"/>
      <c r="G21" s="76"/>
      <c r="H21" s="31"/>
      <c r="I21" s="31"/>
      <c r="J21" s="31"/>
      <c r="K21" s="52" t="s">
        <v>127</v>
      </c>
      <c r="L21" s="52" t="s">
        <v>127</v>
      </c>
      <c r="M21" s="52" t="s">
        <v>127</v>
      </c>
      <c r="N21" s="52" t="s">
        <v>127</v>
      </c>
      <c r="O21" s="52" t="s">
        <v>127</v>
      </c>
      <c r="P21" s="52" t="s">
        <v>127</v>
      </c>
      <c r="Q21" s="52" t="s">
        <v>127</v>
      </c>
      <c r="R21" s="77" t="s">
        <v>195</v>
      </c>
      <c r="S21" s="52" t="s">
        <v>127</v>
      </c>
      <c r="T21" s="52" t="s">
        <v>127</v>
      </c>
      <c r="U21" s="52" t="s">
        <v>124</v>
      </c>
      <c r="V21" s="52" t="s">
        <v>127</v>
      </c>
      <c r="W21" s="5" t="s">
        <v>128</v>
      </c>
      <c r="X21" s="5" t="s">
        <v>139</v>
      </c>
      <c r="Y21" s="5" t="s">
        <v>128</v>
      </c>
      <c r="Z21" s="5" t="s">
        <v>132</v>
      </c>
      <c r="AA21" s="31" t="s">
        <v>128</v>
      </c>
      <c r="AB21" s="31" t="s">
        <v>128</v>
      </c>
      <c r="AC21" s="7" t="s">
        <v>145</v>
      </c>
      <c r="AD21" s="7" t="s">
        <v>145</v>
      </c>
      <c r="AE21" s="46" t="s">
        <v>134</v>
      </c>
      <c r="AF21" s="62" t="s">
        <v>134</v>
      </c>
      <c r="AG21" s="58" t="s">
        <v>128</v>
      </c>
      <c r="AH21" s="37"/>
    </row>
    <row r="22" spans="2:34" ht="129.75" x14ac:dyDescent="0.2">
      <c r="B22" s="36"/>
      <c r="C22" s="31"/>
      <c r="D22" s="44"/>
      <c r="E22" s="44"/>
      <c r="F22" s="44"/>
      <c r="G22" s="76"/>
      <c r="H22" s="31"/>
      <c r="I22" s="31"/>
      <c r="J22" s="31"/>
      <c r="K22" s="52" t="s">
        <v>127</v>
      </c>
      <c r="L22" s="52" t="s">
        <v>127</v>
      </c>
      <c r="M22" s="52" t="s">
        <v>127</v>
      </c>
      <c r="N22" s="52" t="s">
        <v>127</v>
      </c>
      <c r="O22" s="52" t="s">
        <v>127</v>
      </c>
      <c r="P22" s="52" t="s">
        <v>127</v>
      </c>
      <c r="Q22" s="52" t="s">
        <v>127</v>
      </c>
      <c r="R22" s="77" t="s">
        <v>196</v>
      </c>
      <c r="S22" s="52" t="s">
        <v>127</v>
      </c>
      <c r="T22" s="52" t="s">
        <v>127</v>
      </c>
      <c r="U22" s="52" t="s">
        <v>125</v>
      </c>
      <c r="V22" s="52" t="s">
        <v>127</v>
      </c>
      <c r="W22" s="5" t="s">
        <v>128</v>
      </c>
      <c r="X22" s="5" t="s">
        <v>140</v>
      </c>
      <c r="Y22" s="5" t="s">
        <v>128</v>
      </c>
      <c r="Z22" s="5" t="s">
        <v>133</v>
      </c>
      <c r="AA22" s="31" t="s">
        <v>128</v>
      </c>
      <c r="AB22" s="31" t="s">
        <v>128</v>
      </c>
      <c r="AC22" s="7" t="s">
        <v>145</v>
      </c>
      <c r="AD22" s="7" t="s">
        <v>145</v>
      </c>
      <c r="AE22" s="46" t="s">
        <v>134</v>
      </c>
      <c r="AF22" s="62" t="s">
        <v>134</v>
      </c>
      <c r="AG22" s="58" t="s">
        <v>128</v>
      </c>
      <c r="AH22" s="37"/>
    </row>
    <row r="23" spans="2:34" ht="129.75" x14ac:dyDescent="0.2">
      <c r="B23" s="36"/>
      <c r="C23" s="31"/>
      <c r="D23" s="44"/>
      <c r="E23" s="44"/>
      <c r="F23" s="44"/>
      <c r="G23" s="76"/>
      <c r="H23" s="31"/>
      <c r="I23" s="31"/>
      <c r="J23" s="31"/>
      <c r="K23" s="52" t="s">
        <v>127</v>
      </c>
      <c r="L23" s="52" t="s">
        <v>127</v>
      </c>
      <c r="M23" s="52" t="s">
        <v>127</v>
      </c>
      <c r="N23" s="52" t="s">
        <v>127</v>
      </c>
      <c r="O23" s="52" t="s">
        <v>127</v>
      </c>
      <c r="P23" s="52" t="s">
        <v>127</v>
      </c>
      <c r="Q23" s="52" t="s">
        <v>127</v>
      </c>
      <c r="R23" s="77" t="s">
        <v>197</v>
      </c>
      <c r="S23" s="52" t="s">
        <v>127</v>
      </c>
      <c r="T23" s="52" t="s">
        <v>127</v>
      </c>
      <c r="U23" s="52" t="s">
        <v>154</v>
      </c>
      <c r="V23" s="52" t="s">
        <v>127</v>
      </c>
      <c r="W23" s="5" t="s">
        <v>128</v>
      </c>
      <c r="X23" s="5" t="s">
        <v>141</v>
      </c>
      <c r="Y23" s="5" t="s">
        <v>128</v>
      </c>
      <c r="Z23" s="5" t="s">
        <v>146</v>
      </c>
      <c r="AA23" s="31" t="s">
        <v>128</v>
      </c>
      <c r="AB23" s="31" t="s">
        <v>128</v>
      </c>
      <c r="AC23" s="7" t="s">
        <v>145</v>
      </c>
      <c r="AD23" s="7" t="s">
        <v>145</v>
      </c>
      <c r="AE23" s="46" t="s">
        <v>134</v>
      </c>
      <c r="AF23" s="62" t="s">
        <v>134</v>
      </c>
      <c r="AG23" s="58" t="s">
        <v>128</v>
      </c>
      <c r="AH23" s="37"/>
    </row>
    <row r="24" spans="2:34" x14ac:dyDescent="0.2">
      <c r="B24" s="36"/>
      <c r="C24" s="31"/>
      <c r="D24" s="31"/>
      <c r="E24" s="31"/>
      <c r="F24" s="31"/>
      <c r="G24" s="31"/>
      <c r="H24" s="31"/>
      <c r="I24" s="31"/>
      <c r="J24" s="31"/>
      <c r="K24" s="47"/>
      <c r="L24" s="47"/>
      <c r="M24" s="47"/>
      <c r="N24" s="47"/>
      <c r="O24" s="47"/>
      <c r="P24" s="47"/>
      <c r="Q24" s="81"/>
      <c r="R24" s="7"/>
      <c r="S24" s="7"/>
      <c r="T24" s="7"/>
      <c r="U24" s="7"/>
      <c r="V24" s="7"/>
      <c r="W24" s="7"/>
      <c r="X24" s="7"/>
      <c r="Y24" s="7"/>
      <c r="Z24" s="7"/>
      <c r="AA24" s="31"/>
      <c r="AB24" s="31"/>
      <c r="AC24" s="31"/>
      <c r="AD24" s="31"/>
      <c r="AE24" s="46"/>
      <c r="AF24" s="46"/>
      <c r="AG24" s="46"/>
      <c r="AH24" s="37"/>
    </row>
    <row r="25" spans="2:34" x14ac:dyDescent="0.2">
      <c r="B25" s="36"/>
      <c r="C25" s="31"/>
      <c r="D25" s="31"/>
      <c r="E25" s="31"/>
      <c r="F25" s="31"/>
      <c r="G25" s="31"/>
      <c r="H25" s="31"/>
      <c r="I25" s="31"/>
      <c r="J25" s="31"/>
      <c r="K25" s="47"/>
      <c r="L25" s="47"/>
      <c r="M25" s="47"/>
      <c r="N25" s="47"/>
      <c r="O25" s="47"/>
      <c r="P25" s="47"/>
      <c r="Q25" s="82"/>
      <c r="R25" s="82"/>
      <c r="S25" s="7"/>
      <c r="T25" s="7"/>
      <c r="U25" s="7"/>
      <c r="V25" s="7"/>
      <c r="W25" s="31"/>
      <c r="X25" s="31"/>
      <c r="Y25" s="31"/>
      <c r="Z25" s="31"/>
      <c r="AA25" s="31"/>
      <c r="AB25" s="31"/>
      <c r="AC25" s="31"/>
      <c r="AD25" s="31"/>
      <c r="AE25" s="46"/>
      <c r="AF25" s="46"/>
      <c r="AG25" s="46"/>
      <c r="AH25" s="37"/>
    </row>
    <row r="26" spans="2:34" x14ac:dyDescent="0.2">
      <c r="B26" s="36"/>
      <c r="C26" s="31"/>
      <c r="D26" s="31"/>
      <c r="E26" s="31"/>
      <c r="F26" s="31"/>
      <c r="G26" s="31"/>
      <c r="H26" s="31"/>
      <c r="I26" s="31"/>
      <c r="J26" s="31"/>
      <c r="K26" s="47"/>
      <c r="L26" s="47"/>
      <c r="M26" s="47"/>
      <c r="N26" s="47"/>
      <c r="O26" s="47"/>
      <c r="P26" s="47"/>
      <c r="Q26" s="82"/>
      <c r="R26" s="82"/>
      <c r="S26" s="7"/>
      <c r="T26" s="7"/>
      <c r="U26" s="7"/>
      <c r="V26" s="7"/>
      <c r="W26" s="31"/>
      <c r="X26" s="31"/>
      <c r="Y26" s="31"/>
      <c r="Z26" s="31"/>
      <c r="AA26" s="31"/>
      <c r="AB26" s="31"/>
      <c r="AC26" s="31"/>
      <c r="AD26" s="31"/>
      <c r="AE26" s="46"/>
      <c r="AF26" s="46"/>
      <c r="AG26" s="46"/>
      <c r="AH26" s="37"/>
    </row>
    <row r="27" spans="2:34" x14ac:dyDescent="0.2">
      <c r="B27" s="36"/>
      <c r="C27" s="31"/>
      <c r="D27" s="31"/>
      <c r="E27" s="31"/>
      <c r="F27" s="31"/>
      <c r="G27" s="31"/>
      <c r="H27" s="31"/>
      <c r="I27" s="31"/>
      <c r="J27" s="31"/>
      <c r="K27" s="47"/>
      <c r="L27" s="47"/>
      <c r="M27" s="47"/>
      <c r="N27" s="47"/>
      <c r="O27" s="47"/>
      <c r="P27" s="47"/>
      <c r="Q27" s="82"/>
      <c r="R27" s="82"/>
      <c r="S27" s="7"/>
      <c r="T27" s="7"/>
      <c r="U27" s="7"/>
      <c r="V27" s="7"/>
      <c r="W27" s="31"/>
      <c r="X27" s="31"/>
      <c r="Y27" s="31"/>
      <c r="Z27" s="31"/>
      <c r="AA27" s="31"/>
      <c r="AB27" s="31"/>
      <c r="AC27" s="31"/>
      <c r="AD27" s="31"/>
      <c r="AE27" s="46"/>
      <c r="AF27" s="46"/>
      <c r="AG27" s="46"/>
      <c r="AH27" s="37"/>
    </row>
    <row r="28" spans="2:34" x14ac:dyDescent="0.2">
      <c r="B28" s="36"/>
      <c r="C28" s="31"/>
      <c r="D28" s="31"/>
      <c r="E28" s="31"/>
      <c r="F28" s="31"/>
      <c r="G28" s="31"/>
      <c r="H28" s="31"/>
      <c r="I28" s="31"/>
      <c r="J28" s="31"/>
      <c r="K28" s="47"/>
      <c r="L28" s="47"/>
      <c r="M28" s="47"/>
      <c r="N28" s="47"/>
      <c r="O28" s="47"/>
      <c r="P28" s="47"/>
      <c r="Q28" s="31"/>
      <c r="R28" s="31"/>
      <c r="S28" s="31"/>
      <c r="T28" s="31"/>
      <c r="U28" s="31"/>
      <c r="V28" s="31"/>
      <c r="W28" s="31"/>
      <c r="X28" s="31"/>
      <c r="Y28" s="31"/>
      <c r="Z28" s="31"/>
      <c r="AA28" s="31"/>
      <c r="AB28" s="31"/>
      <c r="AC28" s="31"/>
      <c r="AD28" s="31"/>
      <c r="AE28" s="31"/>
      <c r="AF28" s="31"/>
      <c r="AG28" s="46"/>
      <c r="AH28" s="37"/>
    </row>
    <row r="29" spans="2:34" ht="13.5" thickBot="1" x14ac:dyDescent="0.25">
      <c r="B29" s="48"/>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4" ht="13.5" thickTop="1" x14ac:dyDescent="0.2"/>
  </sheetData>
  <mergeCells count="52">
    <mergeCell ref="AE13:AE14"/>
    <mergeCell ref="AF13:AF14"/>
    <mergeCell ref="Y13:Y14"/>
    <mergeCell ref="Z13:Z14"/>
    <mergeCell ref="AB13:AB14"/>
    <mergeCell ref="AC13:AC14"/>
    <mergeCell ref="AD13:AD14"/>
    <mergeCell ref="S13:S14"/>
    <mergeCell ref="T13:U13"/>
    <mergeCell ref="V13:V14"/>
    <mergeCell ref="W13:W14"/>
    <mergeCell ref="X13:X14"/>
    <mergeCell ref="K12:V12"/>
    <mergeCell ref="W12:AF12"/>
    <mergeCell ref="AG12:AG14"/>
    <mergeCell ref="E13:E14"/>
    <mergeCell ref="F13:F14"/>
    <mergeCell ref="G13:G14"/>
    <mergeCell ref="K13:K14"/>
    <mergeCell ref="L13:L14"/>
    <mergeCell ref="M13:M14"/>
    <mergeCell ref="N13:N14"/>
    <mergeCell ref="J12:J14"/>
    <mergeCell ref="AA13:AA14"/>
    <mergeCell ref="O13:O14"/>
    <mergeCell ref="P13:P14"/>
    <mergeCell ref="Q13:Q14"/>
    <mergeCell ref="R13:R14"/>
    <mergeCell ref="C12:C14"/>
    <mergeCell ref="D12:D14"/>
    <mergeCell ref="E12:G12"/>
    <mergeCell ref="H12:H14"/>
    <mergeCell ref="I12:I14"/>
    <mergeCell ref="D9:J9"/>
    <mergeCell ref="M9:P9"/>
    <mergeCell ref="Q9:X9"/>
    <mergeCell ref="C10:F10"/>
    <mergeCell ref="G10:J10"/>
    <mergeCell ref="M10:P10"/>
    <mergeCell ref="Q10:X10"/>
    <mergeCell ref="AC8:AG8"/>
    <mergeCell ref="B2:F5"/>
    <mergeCell ref="G2:AB5"/>
    <mergeCell ref="AC2:AE3"/>
    <mergeCell ref="AF2:AH3"/>
    <mergeCell ref="AC4:AE5"/>
    <mergeCell ref="AF4:AH5"/>
    <mergeCell ref="C8:E8"/>
    <mergeCell ref="F8:J8"/>
    <mergeCell ref="M8:Q8"/>
    <mergeCell ref="R8:X8"/>
    <mergeCell ref="AA8:AB8"/>
  </mergeCells>
  <printOptions verticalCentered="1"/>
  <pageMargins left="0.98425196850393704" right="0.78740157480314965" top="0.59055118110236227" bottom="0.59055118110236227" header="0" footer="0"/>
  <pageSetup paperSize="5" scale="8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Plan indicativo A</vt:lpstr>
      <vt:lpstr>Plan indicativo B</vt:lpstr>
      <vt:lpstr>Plan indicativo A V.2</vt:lpstr>
      <vt:lpstr>Plan indicativo B V.2</vt:lpstr>
      <vt:lpstr>Seguim.Plan.Acción. V4</vt:lpstr>
      <vt:lpstr>Hoja1</vt:lpstr>
      <vt:lpstr>Seguim.Plan.Acción. V.3</vt:lpstr>
      <vt:lpstr>'Plan indicativo A'!Área_de_impresión</vt:lpstr>
      <vt:lpstr>'Plan indicativo A V.2'!Área_de_impresión</vt:lpstr>
      <vt:lpstr>'Seguim.Plan.Acción. V4'!Área_de_impresión</vt:lpstr>
    </vt:vector>
  </TitlesOfParts>
  <Company>GOBERNACION DEL ATLANTICO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asarabia</dc:creator>
  <cp:lastModifiedBy>Alix Arrieta</cp:lastModifiedBy>
  <cp:lastPrinted>2022-11-21T15:33:52Z</cp:lastPrinted>
  <dcterms:created xsi:type="dcterms:W3CDTF">2004-08-13T14:15:34Z</dcterms:created>
  <dcterms:modified xsi:type="dcterms:W3CDTF">2022-12-23T15:01:31Z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1699256424</vt:i4>
  </property>
  <property fmtid="{D5CDD505-2E9C-101B-9397-08002B2CF9AE}" pid="3" name="_EmailSubject">
    <vt:lpwstr>Formatos PDD</vt:lpwstr>
  </property>
  <property fmtid="{D5CDD505-2E9C-101B-9397-08002B2CF9AE}" pid="4" name="_AuthorEmail">
    <vt:lpwstr>asarabia@gobatl.gov.co</vt:lpwstr>
  </property>
  <property fmtid="{D5CDD505-2E9C-101B-9397-08002B2CF9AE}" pid="5" name="_AuthorEmailDisplayName">
    <vt:lpwstr>Alicia Sarabia</vt:lpwstr>
  </property>
  <property fmtid="{D5CDD505-2E9C-101B-9397-08002B2CF9AE}" pid="6" name="_ReviewingToolsShownOnce">
    <vt:lpwstr/>
  </property>
</Properties>
</file>