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Ceci De la Rosa P\Documents\Transito del Atlantico 2024\PAI\2024\"/>
    </mc:Choice>
  </mc:AlternateContent>
  <xr:revisionPtr revIDLastSave="0" documentId="13_ncr:1_{19BB7189-DB3B-441D-9A51-5872AAAF06ED}" xr6:coauthVersionLast="47" xr6:coauthVersionMax="47" xr10:uidLastSave="{00000000-0000-0000-0000-000000000000}"/>
  <bookViews>
    <workbookView xWindow="-108" yWindow="-108" windowWidth="23256" windowHeight="12456" firstSheet="7" activeTab="12" xr2:uid="{00000000-000D-0000-FFFF-FFFF00000000}"/>
  </bookViews>
  <sheets>
    <sheet name="Integración PAA" sheetId="5" r:id="rId1"/>
    <sheet name="OTROSPLANES" sheetId="25" state="hidden" r:id="rId2"/>
    <sheet name="PAA" sheetId="27" r:id="rId3"/>
    <sheet name="PINAR" sheetId="7" r:id="rId4"/>
    <sheet name="PETH " sheetId="10" r:id="rId5"/>
    <sheet name="PLAN VACANTES" sheetId="11" r:id="rId6"/>
    <sheet name="PLAN PREVISIÓN" sheetId="12" r:id="rId7"/>
    <sheet name="PLAN CAPACITACION" sheetId="13" r:id="rId8"/>
    <sheet name="PLAN INCENTIVOS" sheetId="14" r:id="rId9"/>
    <sheet name="PSST" sheetId="26" r:id="rId10"/>
    <sheet name="estra_racionalización_tramites" sheetId="21" state="hidden" r:id="rId11"/>
    <sheet name="PETI" sheetId="19" r:id="rId12"/>
    <sheet name="PAAC" sheetId="29" r:id="rId13"/>
    <sheet name="PTSI" sheetId="18" r:id="rId14"/>
    <sheet name="PSPI" sheetId="16" r:id="rId15"/>
    <sheet name="DESPLEGABLES" sheetId="6" r:id="rId16"/>
  </sheets>
  <externalReferences>
    <externalReference r:id="rId17"/>
    <externalReference r:id="rId18"/>
    <externalReference r:id="rId19"/>
  </externalReferences>
  <definedNames>
    <definedName name="_xlnm._FilterDatabase" localSheetId="2" hidden="1">PAA!$A$4:$S$144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16" l="1"/>
  <c r="AF19" i="7"/>
  <c r="AB19" i="7"/>
  <c r="X19" i="7"/>
  <c r="T19" i="7"/>
  <c r="AF18" i="7"/>
  <c r="AB18" i="7"/>
  <c r="X18" i="7"/>
  <c r="T18" i="7"/>
  <c r="AF17" i="7"/>
  <c r="AB17" i="7"/>
  <c r="X17" i="7"/>
  <c r="T17" i="7"/>
  <c r="AF16" i="7"/>
  <c r="AB16" i="7"/>
  <c r="X16" i="7"/>
  <c r="T16" i="7"/>
  <c r="AF15" i="7"/>
  <c r="AB15" i="7"/>
  <c r="X15" i="7"/>
  <c r="T15" i="7"/>
  <c r="AF14" i="7"/>
  <c r="AB14" i="7"/>
  <c r="X14" i="7"/>
  <c r="T14" i="7"/>
  <c r="AE28" i="26"/>
  <c r="AD28" i="26"/>
  <c r="AA28" i="26"/>
  <c r="Z28" i="26"/>
  <c r="W28" i="26"/>
  <c r="V28" i="26"/>
  <c r="S28" i="26"/>
  <c r="R28" i="26"/>
  <c r="R29" i="26" s="1"/>
  <c r="AF27" i="26"/>
  <c r="AB27" i="26"/>
  <c r="X27" i="26"/>
  <c r="T27" i="26"/>
  <c r="AF26" i="26"/>
  <c r="AB26" i="26"/>
  <c r="X26" i="26"/>
  <c r="T26" i="26"/>
  <c r="AF25" i="26"/>
  <c r="AB25" i="26"/>
  <c r="X25" i="26"/>
  <c r="T25" i="26"/>
  <c r="AF24" i="26"/>
  <c r="AB24" i="26"/>
  <c r="X24" i="26"/>
  <c r="T24" i="26"/>
  <c r="AF23" i="26"/>
  <c r="AB23" i="26"/>
  <c r="X23" i="26"/>
  <c r="T23" i="26"/>
  <c r="O23" i="26"/>
  <c r="AF22" i="26"/>
  <c r="AB22" i="26"/>
  <c r="X22" i="26"/>
  <c r="T22" i="26"/>
  <c r="O22" i="26"/>
  <c r="AF21" i="26"/>
  <c r="AB21" i="26"/>
  <c r="X21" i="26"/>
  <c r="T21" i="26"/>
  <c r="AF20" i="26"/>
  <c r="AB20" i="26"/>
  <c r="X20" i="26"/>
  <c r="T20" i="26"/>
  <c r="AF19" i="26"/>
  <c r="AB19" i="26"/>
  <c r="X19" i="26"/>
  <c r="T19" i="26"/>
  <c r="AF18" i="26"/>
  <c r="AB18" i="26"/>
  <c r="X18" i="26"/>
  <c r="T18" i="26"/>
  <c r="AF17" i="26"/>
  <c r="AB17" i="26"/>
  <c r="X17" i="26"/>
  <c r="T17" i="26"/>
  <c r="AF16" i="26"/>
  <c r="AB16" i="26"/>
  <c r="X16" i="26"/>
  <c r="T16" i="26"/>
  <c r="AF15" i="26"/>
  <c r="AB15" i="26"/>
  <c r="X15" i="26"/>
  <c r="T15" i="26"/>
  <c r="AF14" i="26"/>
  <c r="AB14" i="26"/>
  <c r="X14" i="26"/>
  <c r="T14" i="26"/>
  <c r="AF3" i="26"/>
  <c r="AF2" i="26"/>
  <c r="AF1" i="26"/>
  <c r="AF34" i="10"/>
  <c r="AB34" i="10"/>
  <c r="X34" i="10"/>
  <c r="T34" i="10"/>
  <c r="O34" i="10"/>
  <c r="N34" i="10"/>
  <c r="AF33" i="10"/>
  <c r="AB33" i="10"/>
  <c r="X33" i="10"/>
  <c r="T33" i="10"/>
  <c r="O33" i="10"/>
  <c r="N33" i="10"/>
  <c r="AF32" i="10"/>
  <c r="AB32" i="10"/>
  <c r="T32" i="10"/>
  <c r="AF31" i="10"/>
  <c r="AB31" i="10"/>
  <c r="X31" i="10"/>
  <c r="T31" i="10"/>
  <c r="AF30" i="10"/>
  <c r="AB30" i="10"/>
  <c r="X30" i="10"/>
  <c r="T30" i="10"/>
  <c r="AF29" i="10"/>
  <c r="AB29" i="10"/>
  <c r="X29" i="10"/>
  <c r="T29" i="10"/>
  <c r="N29" i="10"/>
  <c r="O29" i="10" s="1"/>
  <c r="AF28" i="10"/>
  <c r="AB28" i="10"/>
  <c r="X28" i="10"/>
  <c r="T28" i="10"/>
  <c r="AF27" i="10"/>
  <c r="AB27" i="10"/>
  <c r="X27" i="10"/>
  <c r="T27" i="10"/>
  <c r="AF26" i="10"/>
  <c r="AB26" i="10"/>
  <c r="X26" i="10"/>
  <c r="T26" i="10"/>
  <c r="AF25" i="10"/>
  <c r="AB25" i="10"/>
  <c r="X25" i="10"/>
  <c r="T25" i="10"/>
  <c r="AF24" i="10"/>
  <c r="AB24" i="10"/>
  <c r="X24" i="10"/>
  <c r="T24" i="10"/>
  <c r="AF23" i="10"/>
  <c r="AB23" i="10"/>
  <c r="X23" i="10"/>
  <c r="T23" i="10"/>
  <c r="AF22" i="10"/>
  <c r="AB22" i="10"/>
  <c r="X22" i="10"/>
  <c r="T22" i="10"/>
  <c r="AG3" i="10"/>
  <c r="AG2" i="10"/>
  <c r="AG1" i="10"/>
  <c r="AF15" i="11"/>
  <c r="AB15" i="11"/>
  <c r="X15" i="11"/>
  <c r="T15" i="11"/>
  <c r="AF14" i="11"/>
  <c r="AB14" i="11"/>
  <c r="X14" i="11"/>
  <c r="T14" i="11"/>
  <c r="AF3" i="11"/>
  <c r="AF2" i="11"/>
  <c r="AF1" i="11"/>
  <c r="AF14" i="12"/>
  <c r="AB14" i="12"/>
  <c r="X14" i="12"/>
  <c r="T14" i="12"/>
  <c r="AF3" i="12"/>
  <c r="AF2" i="12"/>
  <c r="AF1" i="12"/>
  <c r="AF19" i="14"/>
  <c r="AB19" i="14"/>
  <c r="X19" i="14"/>
  <c r="T19" i="14"/>
  <c r="AF18" i="14"/>
  <c r="AB18" i="14"/>
  <c r="X18" i="14"/>
  <c r="T18" i="14"/>
  <c r="AF17" i="14"/>
  <c r="AB17" i="14"/>
  <c r="X17" i="14"/>
  <c r="T17" i="14"/>
  <c r="AF16" i="14"/>
  <c r="AB16" i="14"/>
  <c r="X16" i="14"/>
  <c r="T16" i="14"/>
  <c r="AF15" i="14"/>
  <c r="AB15" i="14"/>
  <c r="X15" i="14"/>
  <c r="T15" i="14"/>
  <c r="AF14" i="14"/>
  <c r="AB14" i="14"/>
  <c r="X14" i="14"/>
  <c r="T14" i="14"/>
  <c r="AF3" i="14"/>
  <c r="AF2" i="14"/>
  <c r="AF1" i="14"/>
  <c r="AF36" i="13" l="1"/>
  <c r="AB36" i="13"/>
  <c r="X36" i="13"/>
  <c r="T36" i="13"/>
  <c r="AF35" i="13"/>
  <c r="AB35" i="13"/>
  <c r="X35" i="13"/>
  <c r="T35" i="13"/>
  <c r="AF34" i="13"/>
  <c r="AB34" i="13"/>
  <c r="X34" i="13"/>
  <c r="T34" i="13"/>
  <c r="AF33" i="13"/>
  <c r="AB33" i="13"/>
  <c r="X33" i="13"/>
  <c r="T33" i="13"/>
  <c r="AF32" i="13"/>
  <c r="AB32" i="13"/>
  <c r="X32" i="13"/>
  <c r="T32"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7" i="13"/>
  <c r="AB17" i="13"/>
  <c r="X17" i="13"/>
  <c r="T17" i="13"/>
  <c r="AF16" i="13"/>
  <c r="AB16" i="13"/>
  <c r="X16" i="13"/>
  <c r="T16" i="13"/>
  <c r="AF15" i="13"/>
  <c r="AB15" i="13"/>
  <c r="X15" i="13"/>
  <c r="T15" i="13"/>
  <c r="AF14" i="13"/>
  <c r="AB14" i="13"/>
  <c r="X14" i="13"/>
  <c r="T14" i="13"/>
  <c r="AF3" i="13"/>
  <c r="AF2" i="13"/>
  <c r="AF1" i="13"/>
  <c r="AF25" i="16" l="1"/>
  <c r="AB25" i="16"/>
  <c r="X25" i="16"/>
  <c r="T25" i="16"/>
  <c r="AF24" i="16"/>
  <c r="AB24" i="16"/>
  <c r="X24" i="16"/>
  <c r="T24" i="16"/>
  <c r="AF23" i="16"/>
  <c r="AB23" i="16"/>
  <c r="X23" i="16"/>
  <c r="T23" i="16"/>
  <c r="AF22" i="16"/>
  <c r="AB22" i="16"/>
  <c r="X22" i="16"/>
  <c r="T22" i="16"/>
  <c r="AF21" i="16"/>
  <c r="AB21" i="16"/>
  <c r="X21" i="16"/>
  <c r="T21" i="16"/>
  <c r="AF20" i="16"/>
  <c r="AB20" i="16"/>
  <c r="X20" i="16"/>
  <c r="T20" i="16"/>
  <c r="AF19" i="16"/>
  <c r="AB19" i="16"/>
  <c r="X19" i="16"/>
  <c r="T19" i="16"/>
  <c r="AF18" i="16"/>
  <c r="AB18" i="16"/>
  <c r="X18" i="16"/>
  <c r="T18" i="16"/>
  <c r="AF17" i="16"/>
  <c r="AB17" i="16"/>
  <c r="X17" i="16"/>
  <c r="T17" i="16"/>
  <c r="AF16" i="16"/>
  <c r="AB16" i="16"/>
  <c r="X16" i="16"/>
  <c r="T16" i="16"/>
  <c r="AF15" i="16"/>
  <c r="AB15" i="16"/>
  <c r="X15" i="16"/>
  <c r="T15" i="16"/>
  <c r="AB14" i="16"/>
  <c r="X14" i="16"/>
  <c r="T14" i="16"/>
  <c r="AF3" i="16"/>
  <c r="AF2" i="16"/>
  <c r="AF1" i="16"/>
  <c r="AF20" i="18" l="1"/>
  <c r="AB20" i="18"/>
  <c r="X20" i="18"/>
  <c r="T20" i="18"/>
  <c r="AF19" i="18"/>
  <c r="AB19" i="18"/>
  <c r="X19" i="18"/>
  <c r="T19" i="18"/>
  <c r="AF18" i="18"/>
  <c r="AB18" i="18"/>
  <c r="X18" i="18"/>
  <c r="T18" i="18"/>
  <c r="AF17" i="18"/>
  <c r="AB17" i="18"/>
  <c r="X17" i="18"/>
  <c r="T17" i="18"/>
  <c r="AF16" i="18"/>
  <c r="AB16" i="18"/>
  <c r="X16" i="18"/>
  <c r="T16" i="18"/>
  <c r="AF15" i="18"/>
  <c r="AB15" i="18"/>
  <c r="X15" i="18"/>
  <c r="T15" i="18"/>
  <c r="AF14" i="18"/>
  <c r="AB14" i="18"/>
  <c r="X14" i="18"/>
  <c r="T14" i="18"/>
  <c r="AF32" i="19"/>
  <c r="AB32" i="19"/>
  <c r="X32" i="19"/>
  <c r="T32" i="19"/>
  <c r="AF31" i="19"/>
  <c r="AB31" i="19"/>
  <c r="X31" i="19"/>
  <c r="T31" i="19"/>
  <c r="AF30" i="19"/>
  <c r="AB30" i="19"/>
  <c r="X30" i="19"/>
  <c r="T30" i="19"/>
  <c r="AF29" i="19"/>
  <c r="AB29" i="19"/>
  <c r="X29" i="19"/>
  <c r="T29" i="19"/>
  <c r="AF28" i="19"/>
  <c r="AB28" i="19"/>
  <c r="X28" i="19"/>
  <c r="T28" i="19"/>
  <c r="AF27" i="19"/>
  <c r="AB27" i="19"/>
  <c r="X27" i="19"/>
  <c r="T27" i="19"/>
  <c r="AF26" i="19"/>
  <c r="AB26" i="19"/>
  <c r="X26" i="19"/>
  <c r="T26" i="19"/>
  <c r="AF25" i="19"/>
  <c r="AB25" i="19"/>
  <c r="X25" i="19"/>
  <c r="T25" i="19"/>
  <c r="AF24" i="19"/>
  <c r="AB24" i="19"/>
  <c r="X24" i="19"/>
  <c r="T24" i="19"/>
  <c r="AF23" i="19"/>
  <c r="AB23" i="19"/>
  <c r="X23" i="19"/>
  <c r="T23" i="19"/>
  <c r="AF22" i="19"/>
  <c r="AB22" i="19"/>
  <c r="X22" i="19"/>
  <c r="T22" i="19"/>
  <c r="AF21" i="19"/>
  <c r="AB21" i="19"/>
  <c r="X21" i="19"/>
  <c r="T21" i="19"/>
  <c r="AF20" i="19"/>
  <c r="AB20" i="19"/>
  <c r="X20" i="19"/>
  <c r="T20" i="19"/>
  <c r="AF19" i="19"/>
  <c r="AB19" i="19"/>
  <c r="X19" i="19"/>
  <c r="T19" i="19"/>
  <c r="AF18" i="19"/>
  <c r="AB18" i="19"/>
  <c r="X18" i="19"/>
  <c r="T18" i="19"/>
  <c r="AF17" i="19"/>
  <c r="AB17" i="19"/>
  <c r="X17" i="19"/>
  <c r="T17" i="19"/>
  <c r="AF16" i="19"/>
  <c r="AB16" i="19"/>
  <c r="X16" i="19"/>
  <c r="T16" i="19"/>
  <c r="AF15" i="19"/>
  <c r="AB15" i="19"/>
  <c r="X15" i="19"/>
  <c r="T15" i="19"/>
  <c r="AF14" i="19"/>
  <c r="AB14" i="19"/>
  <c r="X14" i="19"/>
  <c r="T14" i="19"/>
  <c r="AF15" i="25" l="1"/>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 r="AF3" i="19" l="1"/>
  <c r="AF2" i="19"/>
  <c r="AF1" i="19"/>
  <c r="AF3" i="18"/>
  <c r="AF2" i="18"/>
  <c r="AF1" i="18"/>
  <c r="AF3" i="7"/>
  <c r="AF2" i="7"/>
  <c r="AF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Q19" authorId="0" shapeId="0" xr:uid="{1AFD19DB-5A42-44D2-831B-DEBBB441F941}">
      <text>
        <r>
          <rPr>
            <b/>
            <sz val="9"/>
            <rFont val="Tahoma"/>
            <family val="2"/>
          </rPr>
          <t xml:space="preserve">Gina Sánchez:
Se realizará reunión para verificación de mapa de riesgos vigencia 2023
</t>
        </r>
        <r>
          <rPr>
            <sz val="9"/>
            <rFont val="Tahoma"/>
            <family val="2"/>
          </rPr>
          <t xml:space="preserve">
</t>
        </r>
      </text>
    </comment>
    <comment ref="C54" authorId="0" shapeId="0" xr:uid="{08F6C784-8680-48ED-B5A3-92884A27912F}">
      <text>
        <r>
          <rPr>
            <b/>
            <sz val="9"/>
            <rFont val="Tahoma"/>
            <family val="2"/>
          </rPr>
          <t>Maida Pajaro:</t>
        </r>
        <r>
          <rPr>
            <sz val="9"/>
            <rFont val="Tahoma"/>
            <family val="2"/>
          </rPr>
          <t xml:space="preserve">
ojo son los consejos territoriales de seguridad vial.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D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7A20C2FC-1CF2-4B72-8AF1-BB364D4A3A42}">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3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21" authorId="0" shapeId="0" xr:uid="{BB3D3FAF-2E75-4E3A-9EB1-9B998636C0B9}">
      <text>
        <r>
          <rPr>
            <b/>
            <sz val="9"/>
            <color indexed="81"/>
            <rFont val="Tahoma"/>
            <family val="2"/>
          </rPr>
          <t>Gina Sanchez:
Existen dos tipos de proyectos: de funcionamiento y de inversión</t>
        </r>
        <r>
          <rPr>
            <sz val="9"/>
            <color indexed="81"/>
            <rFont val="Tahoma"/>
            <family val="2"/>
          </rPr>
          <t xml:space="preserve">
</t>
        </r>
      </text>
    </comment>
    <comment ref="U22" authorId="0" shapeId="0" xr:uid="{DFB88A70-A456-42DE-A7A4-654D2D7A8D0F}">
      <text>
        <r>
          <rPr>
            <b/>
            <sz val="9"/>
            <color indexed="81"/>
            <rFont val="Tahoma"/>
            <family val="2"/>
          </rPr>
          <t xml:space="preserve">Maida Pajaro:PEDIRLE A PAOLA LA EVIDENCIA PARA SUBIRLA AL LINK
</t>
        </r>
      </text>
    </comment>
    <comment ref="Y22" authorId="0" shapeId="0" xr:uid="{7D1F1724-90C0-44E3-8664-3BFD68841D3C}">
      <text>
        <r>
          <rPr>
            <b/>
            <sz val="9"/>
            <color indexed="81"/>
            <rFont val="Tahoma"/>
            <family val="2"/>
          </rPr>
          <t>Maida Pajaro:</t>
        </r>
        <r>
          <rPr>
            <sz val="9"/>
            <color indexed="81"/>
            <rFont val="Tahoma"/>
            <family val="2"/>
          </rPr>
          <t xml:space="preserve">
Se realizó actividad del respeto</t>
        </r>
      </text>
    </comment>
    <comment ref="AC22" authorId="0" shapeId="0" xr:uid="{B226E3BE-02F4-4C3C-AD29-91DB7754E7E0}">
      <text>
        <r>
          <rPr>
            <b/>
            <sz val="9"/>
            <color indexed="81"/>
            <rFont val="Tahoma"/>
            <family val="2"/>
          </rPr>
          <t xml:space="preserve">Maida Pajaro:PEDIRLE A PAOLA LA EVIDENCIA PARA SUBIRLA AL LINK
</t>
        </r>
      </text>
    </comment>
    <comment ref="AG22" authorId="0" shapeId="0" xr:uid="{B527BD9D-50D8-4B02-BDE3-A4DD23B13B68}">
      <text>
        <r>
          <rPr>
            <b/>
            <sz val="9"/>
            <color indexed="81"/>
            <rFont val="Tahoma"/>
            <family val="2"/>
          </rPr>
          <t>Maida Pajaro:</t>
        </r>
        <r>
          <rPr>
            <sz val="9"/>
            <color indexed="81"/>
            <rFont val="Tahoma"/>
            <family val="2"/>
          </rPr>
          <t xml:space="preserve">
Se realizó actividad del respeto</t>
        </r>
      </text>
    </comment>
    <comment ref="U23" authorId="0" shapeId="0" xr:uid="{D950E092-5349-43E3-A385-EAEA486B7345}">
      <text>
        <r>
          <rPr>
            <b/>
            <sz val="9"/>
            <color indexed="81"/>
            <rFont val="Tahoma"/>
            <family val="2"/>
          </rPr>
          <t>Maida Pajaro:</t>
        </r>
        <r>
          <rPr>
            <sz val="9"/>
            <color indexed="81"/>
            <rFont val="Tahoma"/>
            <family val="2"/>
          </rPr>
          <t xml:space="preserve">
SE CUENTA CON EL SEGUIMIENTO, SIN EMBARGO, SE ESTÁ GESTIONANDO LA MODIFICACIÓN DE LA RESOLUCIÓN DE INCENTIVOS</t>
        </r>
      </text>
    </comment>
    <comment ref="AC23" authorId="0" shapeId="0" xr:uid="{1279D7B3-B641-4925-A42B-500AA5589209}">
      <text>
        <r>
          <rPr>
            <b/>
            <sz val="9"/>
            <color indexed="81"/>
            <rFont val="Tahoma"/>
            <family val="2"/>
          </rPr>
          <t xml:space="preserve">Maida Pajaro:PEDIRLE A PAOLA LA EVIDENCIA PARA SUBIRLA AL LINK
</t>
        </r>
      </text>
    </comment>
    <comment ref="AG23" authorId="0" shapeId="0" xr:uid="{48D0C46A-43C0-426C-93CC-5E9629318528}">
      <text>
        <r>
          <rPr>
            <b/>
            <sz val="9"/>
            <color indexed="81"/>
            <rFont val="Tahoma"/>
            <family val="2"/>
          </rPr>
          <t>Maida Pajaro:</t>
        </r>
        <r>
          <rPr>
            <sz val="9"/>
            <color indexed="81"/>
            <rFont val="Tahoma"/>
            <family val="2"/>
          </rPr>
          <t xml:space="preserve">
Se realizó actividad del respeto</t>
        </r>
      </text>
    </comment>
    <comment ref="U24" authorId="0" shapeId="0" xr:uid="{F3B614F5-C6BC-438A-9D46-DBF8C2C7B4D5}">
      <text>
        <r>
          <rPr>
            <b/>
            <sz val="9"/>
            <color indexed="81"/>
            <rFont val="Tahoma"/>
            <family val="2"/>
          </rPr>
          <t>Maida Pajaro:</t>
        </r>
        <r>
          <rPr>
            <sz val="9"/>
            <color indexed="81"/>
            <rFont val="Tahoma"/>
            <family val="2"/>
          </rPr>
          <t xml:space="preserve">
PEDIR A STEPHANNY Y SUBIRLO EN EL LINK
</t>
        </r>
      </text>
    </comment>
    <comment ref="AA27" authorId="0" shapeId="0" xr:uid="{3681E30A-984A-4FFA-B95B-B6204992F26A}">
      <text>
        <r>
          <rPr>
            <b/>
            <sz val="9"/>
            <color indexed="81"/>
            <rFont val="Tahoma"/>
            <family val="2"/>
          </rPr>
          <t>Maida Pajaro:</t>
        </r>
        <r>
          <rPr>
            <sz val="9"/>
            <color indexed="81"/>
            <rFont val="Tahoma"/>
            <family val="2"/>
          </rPr>
          <t xml:space="preserve">
Se envió informe a control interno mediante correo electrónico.</t>
        </r>
      </text>
    </comment>
    <comment ref="AC28" authorId="0" shapeId="0" xr:uid="{CDA88191-DC4B-4B95-A01F-6BF572CF1FE8}">
      <text>
        <r>
          <rPr>
            <b/>
            <sz val="9"/>
            <color indexed="81"/>
            <rFont val="Tahoma"/>
            <family val="2"/>
          </rPr>
          <t xml:space="preserve">Maida Pajaro:PEDIRLE A PAOLA LA EVIDENCIA PARA SUBIRLA AL LINK
</t>
        </r>
      </text>
    </comment>
    <comment ref="AG28" authorId="0" shapeId="0" xr:uid="{86597667-FDB4-43C5-BC41-B7E8F6B47910}">
      <text>
        <r>
          <rPr>
            <b/>
            <sz val="9"/>
            <color indexed="81"/>
            <rFont val="Tahoma"/>
            <family val="2"/>
          </rPr>
          <t>Maida Pajaro:</t>
        </r>
        <r>
          <rPr>
            <sz val="9"/>
            <color indexed="81"/>
            <rFont val="Tahoma"/>
            <family val="2"/>
          </rPr>
          <t xml:space="preserve">
Se realizó actividad del respeto</t>
        </r>
      </text>
    </comment>
    <comment ref="U29" authorId="0" shapeId="0" xr:uid="{47A1BBDE-4409-47E9-8747-40DA0D70E733}">
      <text>
        <r>
          <rPr>
            <b/>
            <sz val="9"/>
            <color indexed="81"/>
            <rFont val="Tahoma"/>
            <family val="2"/>
          </rPr>
          <t>Maida Pajaro:</t>
        </r>
        <r>
          <rPr>
            <sz val="9"/>
            <color indexed="81"/>
            <rFont val="Tahoma"/>
            <family val="2"/>
          </rPr>
          <t xml:space="preserve">
Esta en proceso de elaboración con la colaboración del equipo de comunicaciones</t>
        </r>
      </text>
    </comment>
    <comment ref="AC29" authorId="0" shapeId="0" xr:uid="{CF95061E-E9B6-4A46-86DE-17659466E4D8}">
      <text>
        <r>
          <rPr>
            <b/>
            <sz val="9"/>
            <color indexed="81"/>
            <rFont val="Tahoma"/>
            <family val="2"/>
          </rPr>
          <t xml:space="preserve">Maida Pajaro:PEDIRLE A PAOLA LA EVIDENCIA PARA SUBIRLA AL LINK
</t>
        </r>
      </text>
    </comment>
    <comment ref="AG29" authorId="0" shapeId="0" xr:uid="{B014371B-BECB-4B78-ACFB-68FB07536919}">
      <text>
        <r>
          <rPr>
            <b/>
            <sz val="9"/>
            <color indexed="81"/>
            <rFont val="Tahoma"/>
            <family val="2"/>
          </rPr>
          <t>Maida Pajaro:</t>
        </r>
        <r>
          <rPr>
            <sz val="9"/>
            <color indexed="81"/>
            <rFont val="Tahoma"/>
            <family val="2"/>
          </rPr>
          <t xml:space="preserve">
Se realizó actividad del respeto</t>
        </r>
      </text>
    </comment>
    <comment ref="AC31" authorId="0" shapeId="0" xr:uid="{DE7AFC4C-818B-4ED0-A212-16B29E6CD4B6}">
      <text>
        <r>
          <rPr>
            <b/>
            <sz val="9"/>
            <color indexed="81"/>
            <rFont val="Tahoma"/>
            <family val="2"/>
          </rPr>
          <t xml:space="preserve">Maida Pajaro:PEDIRLE A PAOLA LA EVIDENCIA PARA SUBIRLA AL LINK
</t>
        </r>
      </text>
    </comment>
    <comment ref="AG31" authorId="0" shapeId="0" xr:uid="{17A2998F-B25F-4303-8BC0-8E6AF9FCE0E9}">
      <text>
        <r>
          <rPr>
            <b/>
            <sz val="9"/>
            <color indexed="81"/>
            <rFont val="Tahoma"/>
            <family val="2"/>
          </rPr>
          <t>Maida Pajaro:</t>
        </r>
        <r>
          <rPr>
            <sz val="9"/>
            <color indexed="81"/>
            <rFont val="Tahoma"/>
            <family val="2"/>
          </rPr>
          <t xml:space="preserve">
Se realizó actividad del respeto</t>
        </r>
      </text>
    </comment>
    <comment ref="AC32" authorId="0" shapeId="0" xr:uid="{34B64E44-7387-49EC-B907-DFBD5C363556}">
      <text>
        <r>
          <rPr>
            <b/>
            <sz val="9"/>
            <color indexed="81"/>
            <rFont val="Tahoma"/>
            <family val="2"/>
          </rPr>
          <t xml:space="preserve">Maida Pajaro:PEDIRLE A PAOLA LA EVIDENCIA PARA SUBIRLA AL LINK
</t>
        </r>
      </text>
    </comment>
    <comment ref="AG32" authorId="0" shapeId="0" xr:uid="{DC73C46D-9AD4-4AFF-B470-579AED2F1161}">
      <text>
        <r>
          <rPr>
            <b/>
            <sz val="9"/>
            <color indexed="81"/>
            <rFont val="Tahoma"/>
            <family val="2"/>
          </rPr>
          <t>Maida Pajaro:</t>
        </r>
        <r>
          <rPr>
            <sz val="9"/>
            <color indexed="81"/>
            <rFont val="Tahoma"/>
            <family val="2"/>
          </rPr>
          <t xml:space="preserve">
Se realizó actividad del respeto</t>
        </r>
      </text>
    </comment>
    <comment ref="AC33" authorId="0" shapeId="0" xr:uid="{6DCCF18D-1443-4098-930F-7C0A0D577EAF}">
      <text>
        <r>
          <rPr>
            <b/>
            <sz val="9"/>
            <color indexed="81"/>
            <rFont val="Tahoma"/>
            <family val="2"/>
          </rPr>
          <t xml:space="preserve">Maida Pajaro:PEDIRLE A PAOLA LA EVIDENCIA PARA SUBIRLA AL LINK
</t>
        </r>
      </text>
    </comment>
    <comment ref="AG33" authorId="0" shapeId="0" xr:uid="{987C53BC-D272-411B-98D3-9B09708159E2}">
      <text>
        <r>
          <rPr>
            <b/>
            <sz val="9"/>
            <color indexed="81"/>
            <rFont val="Tahoma"/>
            <family val="2"/>
          </rPr>
          <t>Maida Pajaro:</t>
        </r>
        <r>
          <rPr>
            <sz val="9"/>
            <color indexed="81"/>
            <rFont val="Tahoma"/>
            <family val="2"/>
          </rPr>
          <t xml:space="preserve">
Se realizó actividad del respeto</t>
        </r>
      </text>
    </comment>
    <comment ref="U34" authorId="0" shapeId="0" xr:uid="{81A3DA8B-89C3-4112-850C-E284080326AD}">
      <text>
        <r>
          <rPr>
            <b/>
            <sz val="9"/>
            <color indexed="81"/>
            <rFont val="Tahoma"/>
            <family val="2"/>
          </rPr>
          <t>Maida Pajaro:</t>
        </r>
        <r>
          <rPr>
            <sz val="9"/>
            <color indexed="81"/>
            <rFont val="Tahoma"/>
            <family val="2"/>
          </rPr>
          <t xml:space="preserve">
enviarle el link a yusse para que suba la evidencia</t>
        </r>
      </text>
    </comment>
    <comment ref="AC34" authorId="0" shapeId="0" xr:uid="{B7AEDB05-15BA-4224-ACD5-E7FF8C0BACB6}">
      <text>
        <r>
          <rPr>
            <b/>
            <sz val="9"/>
            <color indexed="81"/>
            <rFont val="Tahoma"/>
            <family val="2"/>
          </rPr>
          <t xml:space="preserve">Maida Pajaro:PEDIRLE A PAOLA LA EVIDENCIA PARA SUBIRLA AL LINK
</t>
        </r>
      </text>
    </comment>
    <comment ref="AG34" authorId="0" shapeId="0" xr:uid="{5D974E44-9755-4722-9F48-9F7D348EAD04}">
      <text>
        <r>
          <rPr>
            <b/>
            <sz val="9"/>
            <color indexed="81"/>
            <rFont val="Tahoma"/>
            <family val="2"/>
          </rPr>
          <t>Maida Pajaro:</t>
        </r>
        <r>
          <rPr>
            <sz val="9"/>
            <color indexed="81"/>
            <rFont val="Tahoma"/>
            <family val="2"/>
          </rPr>
          <t xml:space="preserve">
Se realizó actividad del respeto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EB283AF2-E70A-4525-90A7-FF40E8BD824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58B40060-A6E9-4E15-8BED-B1421EC3C2EC}">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Maida Pajaro</author>
    <author>Yussefy Locarno</author>
  </authors>
  <commentList>
    <comment ref="I13" authorId="0" shapeId="0" xr:uid="{7BD0B6B9-16F9-405B-B593-AF5CB2F7D6DA}">
      <text>
        <r>
          <rPr>
            <b/>
            <sz val="9"/>
            <color indexed="81"/>
            <rFont val="Tahoma"/>
            <family val="2"/>
          </rPr>
          <t>Gina Sanchez:
Existen dos tipos de proyectos: de funcionamiento y de inversión</t>
        </r>
        <r>
          <rPr>
            <sz val="9"/>
            <color indexed="81"/>
            <rFont val="Tahoma"/>
            <family val="2"/>
          </rPr>
          <t xml:space="preserve">
</t>
        </r>
      </text>
    </comment>
    <comment ref="L17" authorId="1" shapeId="0" xr:uid="{EAEDCACD-25C4-485B-801F-C6273F72C10D}">
      <text>
        <r>
          <rPr>
            <b/>
            <sz val="9"/>
            <color indexed="81"/>
            <rFont val="Tahoma"/>
            <family val="2"/>
          </rPr>
          <t>Yussefy Locarno:</t>
        </r>
        <r>
          <rPr>
            <sz val="9"/>
            <color indexed="81"/>
            <rFont val="Tahoma"/>
            <family val="2"/>
          </rPr>
          <t xml:space="preserve">
Servidores sosporte jurídico</t>
        </r>
      </text>
    </comment>
    <comment ref="L18" authorId="1" shapeId="0" xr:uid="{0CAFCB5C-893A-423B-AA3B-A7CB3876AC76}">
      <text>
        <r>
          <rPr>
            <b/>
            <sz val="9"/>
            <color indexed="81"/>
            <rFont val="Tahoma"/>
            <family val="2"/>
          </rPr>
          <t>Yussefy Locarno:</t>
        </r>
        <r>
          <rPr>
            <sz val="9"/>
            <color indexed="81"/>
            <rFont val="Tahoma"/>
            <family val="2"/>
          </rPr>
          <t xml:space="preserve">
Servidores sosporte jurídico, grupo abogados</t>
        </r>
      </text>
    </comment>
    <comment ref="L19" authorId="1" shapeId="0" xr:uid="{E32D43D4-FA28-40DD-87F8-8E58502BED63}">
      <text>
        <r>
          <rPr>
            <b/>
            <sz val="9"/>
            <color indexed="81"/>
            <rFont val="Tahoma"/>
            <family val="2"/>
          </rPr>
          <t>Yussefy Locarno:</t>
        </r>
        <r>
          <rPr>
            <sz val="9"/>
            <color indexed="81"/>
            <rFont val="Tahoma"/>
            <family val="2"/>
          </rPr>
          <t xml:space="preserve">
Transversal, para servidores de todas las areas</t>
        </r>
      </text>
    </comment>
    <comment ref="L20" authorId="1" shapeId="0" xr:uid="{30BDF815-3414-40C7-97B8-04009D13D278}">
      <text>
        <r>
          <rPr>
            <b/>
            <sz val="9"/>
            <color indexed="81"/>
            <rFont val="Tahoma"/>
            <family val="2"/>
          </rPr>
          <t>Yussefy Locarno:</t>
        </r>
        <r>
          <rPr>
            <sz val="9"/>
            <color indexed="81"/>
            <rFont val="Tahoma"/>
            <family val="2"/>
          </rPr>
          <t xml:space="preserve">
Transversal - Servidores de areas</t>
        </r>
      </text>
    </comment>
    <comment ref="U20" authorId="0" shapeId="0" xr:uid="{730D88EB-258C-4479-95C5-9C8ACE175E58}">
      <text>
        <r>
          <rPr>
            <b/>
            <sz val="9"/>
            <color indexed="81"/>
            <rFont val="Tahoma"/>
            <family val="2"/>
          </rPr>
          <t>Maida Pajaro:</t>
        </r>
        <r>
          <rPr>
            <sz val="9"/>
            <color indexed="81"/>
            <rFont val="Tahoma"/>
            <family val="2"/>
          </rPr>
          <t xml:space="preserve">
se va a reprogramar
</t>
        </r>
      </text>
    </comment>
    <comment ref="L21" authorId="1" shapeId="0" xr:uid="{9D3A44C8-AE6F-4123-8EDC-5E9D080217F4}">
      <text>
        <r>
          <rPr>
            <b/>
            <sz val="9"/>
            <color indexed="81"/>
            <rFont val="Tahoma"/>
            <family val="2"/>
          </rPr>
          <t>Yussefy Locarno:</t>
        </r>
        <r>
          <rPr>
            <sz val="9"/>
            <color indexed="81"/>
            <rFont val="Tahoma"/>
            <family val="2"/>
          </rPr>
          <t xml:space="preserve">
Servidores Registro de Trámites</t>
        </r>
      </text>
    </comment>
    <comment ref="U21" authorId="0" shapeId="0" xr:uid="{4FAA31AB-3D58-40DA-8971-2538DE6C6FF3}">
      <text>
        <r>
          <rPr>
            <b/>
            <sz val="9"/>
            <color indexed="81"/>
            <rFont val="Tahoma"/>
            <family val="2"/>
          </rPr>
          <t>Maida Pajaro:</t>
        </r>
        <r>
          <rPr>
            <sz val="9"/>
            <color indexed="81"/>
            <rFont val="Tahoma"/>
            <family val="2"/>
          </rPr>
          <t xml:space="preserve">
enviar link a yusse para subir evidencias
</t>
        </r>
      </text>
    </comment>
    <comment ref="U23" authorId="0" shapeId="0" xr:uid="{3EBF515B-A51B-45F8-B307-9BFED62BC9B7}">
      <text>
        <r>
          <rPr>
            <b/>
            <sz val="9"/>
            <color indexed="81"/>
            <rFont val="Tahoma"/>
            <family val="2"/>
          </rPr>
          <t>Maida Pajaro:</t>
        </r>
        <r>
          <rPr>
            <sz val="9"/>
            <color indexed="81"/>
            <rFont val="Tahoma"/>
            <family val="2"/>
          </rPr>
          <t xml:space="preserve">
se va reprogramar</t>
        </r>
      </text>
    </comment>
    <comment ref="L26" authorId="1" shapeId="0" xr:uid="{E50CA717-DDED-4245-9659-2D4D2B67579B}">
      <text>
        <r>
          <rPr>
            <b/>
            <sz val="9"/>
            <color indexed="81"/>
            <rFont val="Tahoma"/>
            <family val="2"/>
          </rPr>
          <t>Yussefy Locarno:</t>
        </r>
        <r>
          <rPr>
            <sz val="9"/>
            <color indexed="81"/>
            <rFont val="Tahoma"/>
            <family val="2"/>
          </rPr>
          <t xml:space="preserve">
Control Interno</t>
        </r>
      </text>
    </comment>
    <comment ref="L27" authorId="1" shapeId="0" xr:uid="{E2B8134C-6AC1-40CF-9BEC-EA9A4DEB479A}">
      <text>
        <r>
          <rPr>
            <b/>
            <sz val="9"/>
            <color indexed="81"/>
            <rFont val="Tahoma"/>
            <family val="2"/>
          </rPr>
          <t>Yussefy Locarno:</t>
        </r>
        <r>
          <rPr>
            <sz val="9"/>
            <color indexed="81"/>
            <rFont val="Tahoma"/>
            <family val="2"/>
          </rPr>
          <t xml:space="preserve">
Control Interno</t>
        </r>
      </text>
    </comment>
    <comment ref="L28" authorId="1" shapeId="0" xr:uid="{B4B63E33-50D6-40BF-BC95-13392D7002C5}">
      <text>
        <r>
          <rPr>
            <b/>
            <sz val="9"/>
            <color indexed="81"/>
            <rFont val="Tahoma"/>
            <family val="2"/>
          </rPr>
          <t>Yussefy Locarno:</t>
        </r>
        <r>
          <rPr>
            <sz val="9"/>
            <color indexed="81"/>
            <rFont val="Tahoma"/>
            <family val="2"/>
          </rPr>
          <t xml:space="preserve">
Soporte jurídico - Administrativa y financiera</t>
        </r>
      </text>
    </comment>
    <comment ref="L29" authorId="1" shapeId="0" xr:uid="{F61DED3A-A051-4A64-9AD1-88FB28B9CC62}">
      <text>
        <r>
          <rPr>
            <b/>
            <sz val="9"/>
            <color indexed="81"/>
            <rFont val="Tahoma"/>
            <family val="2"/>
          </rPr>
          <t>Yussefy Locarno:</t>
        </r>
        <r>
          <rPr>
            <sz val="9"/>
            <color indexed="81"/>
            <rFont val="Tahoma"/>
            <family val="2"/>
          </rPr>
          <t xml:space="preserve">
Control Interno, Planeación Responsables de procesos</t>
        </r>
      </text>
    </comment>
    <comment ref="L31" authorId="1" shapeId="0" xr:uid="{9C58BD8D-7691-4666-B924-46D9A3A8E7F8}">
      <text>
        <r>
          <rPr>
            <b/>
            <sz val="9"/>
            <color indexed="81"/>
            <rFont val="Tahoma"/>
            <family val="2"/>
          </rPr>
          <t>Yussefy Locarno:</t>
        </r>
        <r>
          <rPr>
            <sz val="9"/>
            <color indexed="81"/>
            <rFont val="Tahoma"/>
            <family val="2"/>
          </rPr>
          <t xml:space="preserve">
Comité disciplinario</t>
        </r>
      </text>
    </comment>
    <comment ref="L32" authorId="1" shapeId="0" xr:uid="{828BC207-69A1-4109-96F9-81614B0A3BB4}">
      <text>
        <r>
          <rPr>
            <b/>
            <sz val="9"/>
            <color indexed="81"/>
            <rFont val="Tahoma"/>
            <family val="2"/>
          </rPr>
          <t>Yussefy Locarno:</t>
        </r>
        <r>
          <rPr>
            <sz val="9"/>
            <color indexed="81"/>
            <rFont val="Tahoma"/>
            <family val="2"/>
          </rPr>
          <t xml:space="preserve">
agentes de Tránsito - Inspectores de Transito</t>
        </r>
      </text>
    </comment>
    <comment ref="L33" authorId="1" shapeId="0" xr:uid="{079CC6EE-4D03-4775-AE84-4C6A670E6EA4}">
      <text>
        <r>
          <rPr>
            <b/>
            <sz val="9"/>
            <color indexed="81"/>
            <rFont val="Tahoma"/>
            <family val="2"/>
          </rPr>
          <t>Yussefy Locarno:</t>
        </r>
        <r>
          <rPr>
            <sz val="9"/>
            <color indexed="81"/>
            <rFont val="Tahoma"/>
            <family val="2"/>
          </rPr>
          <t xml:space="preserve">
Proceso de Contratacion y servidores supervisores</t>
        </r>
      </text>
    </comment>
    <comment ref="L34" authorId="1" shapeId="0" xr:uid="{D211BEAA-8C23-44D4-835F-21021B96D21B}">
      <text>
        <r>
          <rPr>
            <b/>
            <sz val="9"/>
            <color indexed="81"/>
            <rFont val="Tahoma"/>
            <family val="2"/>
          </rPr>
          <t>Yussefy Locarno:</t>
        </r>
        <r>
          <rPr>
            <sz val="9"/>
            <color indexed="81"/>
            <rFont val="Tahoma"/>
            <family val="2"/>
          </rPr>
          <t xml:space="preserve">
Contratación</t>
        </r>
      </text>
    </comment>
    <comment ref="L35" authorId="1" shapeId="0" xr:uid="{E844E242-DA5A-45EE-A337-588F6ADF0AAA}">
      <text>
        <r>
          <rPr>
            <b/>
            <sz val="9"/>
            <color indexed="81"/>
            <rFont val="Tahoma"/>
            <family val="2"/>
          </rPr>
          <t>Yussefy Locarno:</t>
        </r>
        <r>
          <rPr>
            <sz val="9"/>
            <color indexed="81"/>
            <rFont val="Tahoma"/>
            <family val="2"/>
          </rPr>
          <t xml:space="preserve">
Sistemas</t>
        </r>
      </text>
    </comment>
    <comment ref="L36" authorId="1" shapeId="0" xr:uid="{A8078ADD-8D5A-4DAB-8CB6-A05A9F1F8645}">
      <text>
        <r>
          <rPr>
            <b/>
            <sz val="9"/>
            <color indexed="81"/>
            <rFont val="Tahoma"/>
            <family val="2"/>
          </rPr>
          <t>Yussefy Locarno:</t>
        </r>
        <r>
          <rPr>
            <sz val="9"/>
            <color indexed="81"/>
            <rFont val="Tahoma"/>
            <family val="2"/>
          </rPr>
          <t xml:space="preserve">
Agentes de Transito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12CB4960-8C93-4A59-BB25-E1C4D60B1999}">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CFBE1085-98C1-4A8B-9281-3EDB36865632}">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C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<sst xmlns="http://schemas.openxmlformats.org/spreadsheetml/2006/main" count="5457" uniqueCount="1027">
  <si>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</si>
  <si>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</si>
  <si>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</si>
  <si>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</si>
  <si>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</si>
  <si>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</si>
  <si>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</si>
  <si>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</si>
  <si>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</si>
  <si>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</si>
  <si>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</si>
  <si>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</si>
  <si>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</si>
  <si>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</si>
  <si>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</si>
  <si>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</si>
  <si>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</si>
  <si>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</si>
  <si>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</si>
  <si>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</si>
  <si>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</si>
  <si>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</si>
  <si>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</si>
  <si>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</si>
  <si>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</si>
  <si>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</si>
  <si>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</si>
  <si>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</si>
  <si>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</si>
  <si>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</si>
  <si>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</si>
  <si>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</si>
  <si>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</si>
  <si>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</si>
  <si>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</si>
  <si>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</si>
  <si>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</si>
  <si>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</si>
  <si>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</si>
  <si>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</si>
  <si>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</si>
  <si>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</si>
  <si>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</si>
  <si>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</si>
  <si>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</si>
  <si>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</si>
  <si>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</si>
  <si>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</si>
  <si>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</si>
  <si>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</si>
  <si>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</si>
  <si>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</si>
  <si>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</si>
  <si>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</si>
  <si>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</si>
  <si>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</si>
  <si>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</si>
  <si>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</si>
  <si>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</si>
  <si>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</si>
  <si>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</si>
  <si>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</si>
  <si>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</si>
  <si>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</si>
  <si>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</si>
  <si>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</si>
  <si>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</si>
  <si>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</si>
  <si>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</si>
  <si>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</si>
  <si>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</si>
  <si>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</si>
  <si>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</si>
  <si>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</si>
  <si>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</si>
  <si>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</si>
  <si>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</si>
  <si>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</si>
  <si>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</si>
  <si>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</si>
  <si>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</si>
  <si>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</si>
  <si>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</si>
  <si>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</si>
  <si>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</si>
  <si>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</si>
  <si>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</si>
  <si>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</si>
  <si>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en un 1%  los tramites realizados en el Instituto de Transito del Atlántico (RNA,RNC, RNMA, RNRS y otros)</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</si>
  <si>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</si>
  <si>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</si>
  <si>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</si>
  <si>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</si>
  <si>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</si>
  <si>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</si>
  <si>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</si>
  <si>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</si>
  <si>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</si>
  <si>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</si>
  <si>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</si>
  <si>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</si>
  <si>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</si>
  <si>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</si>
  <si>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</si>
  <si>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</si>
  <si>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</si>
  <si>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</si>
  <si>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</si>
  <si>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</si>
  <si>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</si>
  <si>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</si>
  <si>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</si>
  <si>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</si>
  <si>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</si>
  <si>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</si>
  <si>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</si>
  <si>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</si>
  <si>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</si>
  <si>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</si>
  <si>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</si>
  <si>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</si>
  <si>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</si>
  <si>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</si>
  <si>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</si>
  <si>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</si>
  <si>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</si>
  <si>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</si>
  <si>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</si>
  <si>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</si>
  <si>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</si>
  <si>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</si>
  <si>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</si>
  <si>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</si>
  <si>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</si>
  <si>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</si>
  <si>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</si>
  <si>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</si>
  <si>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</si>
  <si>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</si>
  <si>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</si>
  <si>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</si>
  <si>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</si>
  <si>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</si>
  <si>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</si>
  <si>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</si>
  <si>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</si>
  <si>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</si>
  <si>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</si>
  <si>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</si>
  <si>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</si>
  <si>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</si>
  <si>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</si>
  <si>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</si>
  <si>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</si>
  <si>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</si>
  <si>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</si>
  <si>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</si>
  <si>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</si>
  <si>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</si>
  <si>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</si>
  <si>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</si>
  <si>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</si>
  <si>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</si>
  <si>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</si>
  <si>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</si>
  <si>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</si>
  <si>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</si>
  <si>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</si>
  <si>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</si>
  <si>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</si>
  <si>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</si>
  <si>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</si>
  <si>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</si>
  <si>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</si>
  <si>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</si>
  <si>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</si>
  <si>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</si>
  <si>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</si>
  <si>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</si>
  <si>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</si>
  <si>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</si>
  <si>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</si>
  <si>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</si>
  <si>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</si>
  <si>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</si>
  <si>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</si>
  <si>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</si>
  <si>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</si>
  <si>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</si>
  <si>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</si>
  <si>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</si>
  <si>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</si>
  <si>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</si>
  <si>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</si>
  <si>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</si>
  <si>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</si>
  <si>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</si>
  <si>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</si>
  <si>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</si>
  <si>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</si>
  <si>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</si>
  <si>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</si>
  <si>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</si>
  <si>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</si>
  <si>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</si>
  <si>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</si>
  <si>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</si>
  <si>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</si>
  <si>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</si>
  <si>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</si>
  <si>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</si>
  <si>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</si>
  <si>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</si>
  <si>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</si>
  <si>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</si>
  <si>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</si>
  <si>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</si>
  <si>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</si>
  <si>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</si>
  <si>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de Tratamiento de riesgos de Seguridad de la Información</t>
  </si>
  <si>
    <t>Plan Estratégico de Tecnología de la Información</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</si>
  <si>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</si>
  <si>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</si>
  <si>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</si>
  <si>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</si>
  <si>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</si>
  <si>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</si>
  <si>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</si>
  <si>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</si>
  <si>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</si>
  <si>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</si>
  <si>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</si>
  <si>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</si>
  <si>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</si>
  <si>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</si>
  <si>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</si>
  <si>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</si>
  <si>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</si>
  <si>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 xml:space="preserve">D3+D15+A9: Modernizar el proceso de gestion documental mediante la implementacion de una herramienta de visualizacion y digitalizacion </t>
  </si>
  <si>
    <t>FORTALECIMIENTO DE LA GESTIÓNDOCUMENTAL INSTITUCIONAL</t>
  </si>
  <si>
    <t>Capacitaciones realizadas</t>
  </si>
  <si>
    <t>N/A</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</si>
  <si>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</si>
  <si>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</si>
  <si>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</si>
  <si>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F6+F11+A10: Implementar acciones de tipo preventivo dirigidas a combatir la corrupción  mediante mecanismos que faciliten su prevención, control y seguimiento.</t>
  </si>
  <si>
    <t>METAS PEI</t>
  </si>
  <si>
    <t xml:space="preserve">F1,F3,F6,F7,F20+O8: Capacitar a los funcionarios regularmente con el fin de fortalecer sus conocimientos y para el beneficio de la entidad. </t>
  </si>
  <si>
    <t>Mes 1</t>
  </si>
  <si>
    <t xml:space="preserve">Mes 2 </t>
  </si>
  <si>
    <t>Mes 3</t>
  </si>
  <si>
    <t>Mes 4</t>
  </si>
  <si>
    <t>Mes 5</t>
  </si>
  <si>
    <t>Mes 6</t>
  </si>
  <si>
    <t>Mes 7</t>
  </si>
  <si>
    <t>Mes 8</t>
  </si>
  <si>
    <t>Mes 9</t>
  </si>
  <si>
    <t>Mes 10</t>
  </si>
  <si>
    <t>Mes 11</t>
  </si>
  <si>
    <t>Mes 12</t>
  </si>
  <si>
    <t>Meta</t>
  </si>
  <si>
    <t>Producto</t>
  </si>
  <si>
    <t>Oficina Asesora de Planeacion</t>
  </si>
  <si>
    <t>x</t>
  </si>
  <si>
    <t>Publicación en la Pagina Web de la Entidad del Mapa de Gerencia Integral del Riesgo -GIR-</t>
  </si>
  <si>
    <t>Lideres de proceso y Oficina Planeacion</t>
  </si>
  <si>
    <t>Oficina de Control Interno</t>
  </si>
  <si>
    <t>Profesional Universitario del area de Sistemas</t>
  </si>
  <si>
    <t>Subdireccion Administrativa y Financiera</t>
  </si>
  <si>
    <t>Audiencia pública realizada.</t>
  </si>
  <si>
    <t>Direccion General</t>
  </si>
  <si>
    <t>Informe de seguimiento elaborado y publicado.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</si>
  <si>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</si>
  <si>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</si>
  <si>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</si>
  <si>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</si>
  <si>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 xml:space="preserve">Oficina Asesora de Planeacion </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</si>
  <si>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</si>
  <si>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</si>
  <si>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</si>
  <si>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Formular y ejecutar un plan de trabajo para mejorar los indicadores del Plan de Gestión de la Entidad.</t>
  </si>
  <si>
    <t>Plan de trabajo para mejorar los indicadores del Plan de Gestión del Cuatrienio.</t>
  </si>
  <si>
    <t xml:space="preserve">Actividades de sensibilización </t>
  </si>
  <si>
    <t>Política de administración de riesgos del Instituto de Tránsito del Atlántico divulgada.</t>
  </si>
  <si>
    <t>Reuniones de acompañamiento sobre gestión de los riesgos</t>
  </si>
  <si>
    <t>Acta de reunión con líderes de procesos
Formato mapa de procesos riesgos de corrupción.</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</si>
  <si>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</si>
  <si>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</si>
  <si>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</si>
  <si>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</si>
  <si>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</si>
  <si>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Líderes de procesos y equipos</t>
  </si>
  <si>
    <t>Gestión de Talento Humano</t>
  </si>
  <si>
    <t>Plan de mejoramiento del clima organizacional definido</t>
  </si>
  <si>
    <t>Talento Humano, Gestión de Recusrsos e Infraestructura</t>
  </si>
  <si>
    <t>Realizar la evaluación y seguimiento del plan de vacantes</t>
  </si>
  <si>
    <t>Rendir informe anual de la planta de empleos de la entidad, a fin de gestionar su consecución en el menor tiempo posible y garantizar la continuidad de la operación en el tiempo</t>
  </si>
  <si>
    <t>Vacantes definitivas de los empleos de carrera administrativa  y de libre nombramiento y remoción y su distribución, nivel ocupacional y situación administrativa</t>
  </si>
  <si>
    <t>Informe Realizado</t>
  </si>
  <si>
    <t>Una evaluación</t>
  </si>
  <si>
    <t>Un Informe</t>
  </si>
  <si>
    <t>Plan de Vacantes desarrollado</t>
  </si>
  <si>
    <t>No. de informe entregados/No. de informes programados</t>
  </si>
  <si>
    <t>Plan de vacantes publicado en sitio web</t>
  </si>
  <si>
    <t>Yussefy Locarno Carrillo -Profesional Especializado- Talento Hmano</t>
  </si>
  <si>
    <t>Informe radicado</t>
  </si>
  <si>
    <t>NA</t>
  </si>
  <si>
    <t>Plan de Previsión de Talento Humano</t>
  </si>
  <si>
    <t>Un Plan</t>
  </si>
  <si>
    <t>Plan de Previsión desarrollado</t>
  </si>
  <si>
    <t>No. de planesdesarrollados/No de planes programados</t>
  </si>
  <si>
    <t>Yussefy Locarno Carrillo - Profesional Especializado - Talento Humano</t>
  </si>
  <si>
    <t>Realizar el análisis de las necesidades de personal, Realizar el análisis de la disponibilidad de personal y Realizar la programación de medidas de cobertura para atender las necesidades de personal.</t>
  </si>
  <si>
    <t>Plan de Previsión de Personal, publicado en pagina web</t>
  </si>
  <si>
    <t>Incentivos al Reonocimiento del desempeño individual y a los mejores equipos de trabajo</t>
  </si>
  <si>
    <t xml:space="preserve">Desarrollo de las actividades enfocadas a mejorar la calidad de vida laboral, actividades deportivas y recreativas, nucleo familiar y culturales </t>
  </si>
  <si>
    <t>Actividades desarrolladas</t>
  </si>
  <si>
    <t>Actualizar el documento asociado al plan de bienestar e incentivos, de acuerdo a la normativa vigente y Definir las actividades a desarrollar por cada una de las temáticas</t>
  </si>
  <si>
    <t>Resolución de Inncentivos</t>
  </si>
  <si>
    <t>Implementar las acciones para el reconocimiento al desempeño individual de los mejor servidores de carrera administrativa y LNR</t>
  </si>
  <si>
    <t>Implementar las acciones para el reconocimientoy estímulo a los mejores equipos de trabajo</t>
  </si>
  <si>
    <t>Un plan</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</si>
  <si>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</si>
  <si>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</si>
  <si>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No. de actividades ejecutadas/No. de actividades programadas</t>
  </si>
  <si>
    <t>Plande bienestar e incntivos formulado</t>
  </si>
  <si>
    <t>No. de documentos formuladosy divulgados.</t>
  </si>
  <si>
    <t>Resolución</t>
  </si>
  <si>
    <t>Resolución de incentivos</t>
  </si>
  <si>
    <t>No. de documento proyectado y aprobado</t>
  </si>
  <si>
    <t>Cronograma de actividades - Incentivos desempeño individual</t>
  </si>
  <si>
    <t>Cronograma de actividades - Incentivos equipos de trabajo</t>
  </si>
  <si>
    <t xml:space="preserve">F1,F4,F5,F22+O9: Fortalecer el SGSST, mediante campaña de sensibilizaciòn de la prevencion de los inccidentes y accidentes laborales; y a la promocion de la salud. </t>
  </si>
  <si>
    <t>Talento Humano
Gestión  financiera</t>
  </si>
  <si>
    <t>SGSST</t>
  </si>
  <si>
    <t>Programama de capacitación adesarrollado</t>
  </si>
  <si>
    <t>N° de actividades desarrolladas/ Numero de actividades programadas*100</t>
  </si>
  <si>
    <t>Hacer seguimiento a los planes de acción de los indicadores (se programa con base a la evolución y comportamiento de los mismos.)</t>
  </si>
  <si>
    <t>Planes de acción ejecutados derivados del anáslis de los indicadores sujetos en la matriz de objetivos y metas</t>
  </si>
  <si>
    <t>Dependiendo de las acciones de mejora a implementar</t>
  </si>
  <si>
    <t>Plan de mejoramiento derivados del  análsis de indicadores</t>
  </si>
  <si>
    <t>N° de acciones ejecutadas/N° de acciones programadas</t>
  </si>
  <si>
    <t>Plan de trabajo formulado</t>
  </si>
  <si>
    <t>N° DE PLANES DE TRABAJO FORMUADOS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</si>
  <si>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</si>
  <si>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</si>
  <si>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</si>
  <si>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</si>
  <si>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</si>
  <si>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</si>
  <si>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</si>
  <si>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</si>
  <si>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</si>
  <si>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</si>
  <si>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Revisión por la alta dirección. Alcance de la auditoria del SGSST</t>
  </si>
  <si>
    <t>Reunión desarrollada</t>
  </si>
  <si>
    <t>No de capacitaciones realizadas/No de capacitaciones proyectadas</t>
  </si>
  <si>
    <t>Plan de Bienestar e incentivos, "encuesta de bienestar"</t>
  </si>
  <si>
    <t>Apropiación al Código de Integridad</t>
  </si>
  <si>
    <t>Desarrollar mínimo 4 acciones durante el año, dirigido a los servidores y contratistas</t>
  </si>
  <si>
    <t>Cumplimiento de actividades de Integridad</t>
  </si>
  <si>
    <t>Actualizar el documento asociado al plan de SSST de acuerdo a la normativa vigente y Definir las actividades a desarrollar por cada una de las temáticas</t>
  </si>
  <si>
    <t xml:space="preserve">Plan de SSST </t>
  </si>
  <si>
    <t>Plan de bienestar e incntivos formulado</t>
  </si>
  <si>
    <t>Plan de SSST Formulado</t>
  </si>
  <si>
    <t>No. de documentos formulados y aprobados, para su ejecución</t>
  </si>
  <si>
    <t>Medición de compromisos funcionales y competencias comportamentales de los servidores, con respecto a la vigencia</t>
  </si>
  <si>
    <t>EDL Realizada</t>
  </si>
  <si>
    <t>No. de servidores evaluados/No. de evaluaciones a realizar</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</si>
  <si>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</si>
  <si>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Recopilar y clasificar la información contenida en las declaraciones de bienes y rentas de los servidores públicos preservando la privacidad y anonimización de la información personal.</t>
  </si>
  <si>
    <t>Potencializar las actividades de los servidores</t>
  </si>
  <si>
    <t>Formación en responsabilidades y competencias a los miembros del COPASST</t>
  </si>
  <si>
    <t>Comité de Convivencia</t>
  </si>
  <si>
    <t>Gestión Documental</t>
  </si>
  <si>
    <t>Normatividad vigente aplicada al Registro de Trámites</t>
  </si>
  <si>
    <t>Actualización tributaria y Retención en la fuente</t>
  </si>
  <si>
    <t>Presupuesto Público</t>
  </si>
  <si>
    <t>Contabilidad pública</t>
  </si>
  <si>
    <t>Programa de incentivos elaborado</t>
  </si>
  <si>
    <t>Documento, Analisis de declaración de bienes y rentas</t>
  </si>
  <si>
    <t>Auditoría basada en Riesgos</t>
  </si>
  <si>
    <t xml:space="preserve">Fortalecimiento de competencias funcionales </t>
  </si>
  <si>
    <t>1 jornada</t>
  </si>
  <si>
    <t>1 Jornada</t>
  </si>
  <si>
    <t>Cronograma de actividades - Incentivos personal servicio al ciudadano</t>
  </si>
  <si>
    <t>Incorporar actividades para la promoción y apropiación de la integridad en el ejercicio de las funciones de los servidores como parte de la planeación del talento humano en la entidad.</t>
  </si>
  <si>
    <t>Implementar la actualización del SIGEP en los módulos de organizaciones y empleo de acuerdo con el nivel de avance.</t>
  </si>
  <si>
    <t>Analizar las causas del retiro de los servidores de la entidad, con el fin de implementar acciones de mejora en la gestión del talento humano.</t>
  </si>
  <si>
    <t>Proceso de cobro coactivo</t>
  </si>
  <si>
    <t>Curso Primeros auxilios para brigadistas</t>
  </si>
  <si>
    <t>Documento realizado</t>
  </si>
  <si>
    <t>Realizar el análisis, cuando  este se genere.</t>
  </si>
  <si>
    <t>Vincular a los miembros de la oficina juridica o de la oficina de defensa judicial a la Comunidad Juridica del Conocimiento que es gratis y se pueden realizar solicitudes especificas.</t>
  </si>
  <si>
    <t>Recopilar informacion sobre el conocimiento que  se requiere de una dependencia como piloto para la identificación de las necesidades de nuevo conocimiento y la innovación</t>
  </si>
  <si>
    <t>Vinculación de los abogados de defensa judicial</t>
  </si>
  <si>
    <t>Víncular mínimo 3 abogados</t>
  </si>
  <si>
    <t>No de abogados vinculados</t>
  </si>
  <si>
    <t>Pantallazo de registro en la plataforma</t>
  </si>
  <si>
    <t>Un proceso con necesidades de nuevo conocimiento e innovación identificadas</t>
  </si>
  <si>
    <t>Proceso identificado</t>
  </si>
  <si>
    <t>No proceso identificado</t>
  </si>
  <si>
    <t>Diseñar y ejecutar un programa de desvinculación asistida por otras causales como actividad de la planeación del talento humano de la entidad.</t>
  </si>
  <si>
    <t>Programa de desvinculación elaboradoy ejecutado</t>
  </si>
  <si>
    <t xml:space="preserve">Programa </t>
  </si>
  <si>
    <t>1 Canal creado</t>
  </si>
  <si>
    <t>Evaluar el desempeño laboral de los servidores de la entidad</t>
  </si>
  <si>
    <t>Plan de Bienestar e incentivos,</t>
  </si>
  <si>
    <t>Estructurar la estrategia para el reconocimiento al desempeño individual y mejores equipos de trabajo, de los servidores del ITA</t>
  </si>
  <si>
    <t>REALIZAR REINDUCIONES SG-SST A TODO EL PERSONAL ITA</t>
  </si>
  <si>
    <t>FORMATO DE REINDUCCIONES</t>
  </si>
  <si>
    <t>N° deReinduccionesrealizadas</t>
  </si>
  <si>
    <t xml:space="preserve">Implementar Plan Estrategico de Seguridad Vial </t>
  </si>
  <si>
    <t xml:space="preserve">Pln estrategico de Seguridad vial </t>
  </si>
  <si>
    <t>N° de actividades ejecutaas en el pesv</t>
  </si>
  <si>
    <t>Matriz de objetivos y metas 2023 actualizada</t>
  </si>
  <si>
    <t xml:space="preserve">Realizacion de simulacro y Capacitaciones Grupo de Emergencia </t>
  </si>
  <si>
    <t>Simulacro y Capacitaciones</t>
  </si>
  <si>
    <t>simulacro y Capacitaciones</t>
  </si>
  <si>
    <t xml:space="preserve">Actualizacion de Programa de Estilo de Vida Saludable </t>
  </si>
  <si>
    <t xml:space="preserve">Actualizaion de Programa de Estilo de vida Saludable </t>
  </si>
  <si>
    <t>Acondiciomaniento de Botiquines y extntores en todas las sedes</t>
  </si>
  <si>
    <t>Direccion: Presupuesto</t>
  </si>
  <si>
    <t xml:space="preserve">Evidencia de Botiquines en cada sede </t>
  </si>
  <si>
    <t>Implementacion de Programa de Riesgo Biologico - Manejo de Ofidicos</t>
  </si>
  <si>
    <t xml:space="preserve">Programa de Riesgo Biologico </t>
  </si>
  <si>
    <t>Prgrama de Riesgo Biologico Socializado y Ejecutada las mejoras</t>
  </si>
  <si>
    <t>N° Programa de incentivos elaborado</t>
  </si>
  <si>
    <t>N° de documentos elaborados</t>
  </si>
  <si>
    <t>Documento elaborado</t>
  </si>
  <si>
    <t>Actualización SIGEP implementada</t>
  </si>
  <si>
    <t>Un análisis realizado</t>
  </si>
  <si>
    <t>Yussefy Locarno Carrillo - Profesional Especializado - Talento Humano
Alix Arrieta - Jefe de planeación</t>
  </si>
  <si>
    <t>Gestión de Recursos e Infraestructura - TIC</t>
  </si>
  <si>
    <t>No aplica</t>
  </si>
  <si>
    <t>Contratar los servicios de mantenimiento preventivo de los equipos de la institución.</t>
  </si>
  <si>
    <t>Mantenimiento preventivo y correctivos llevados a cabo en la vigencia</t>
  </si>
  <si>
    <t>Mantenimiento preventivo y correctivo ejecutados</t>
  </si>
  <si>
    <t>numero de mantenimiento preventivo y correctivo ejecutado/numero de mantenimiento preventivo y correctivo ejecutado</t>
  </si>
  <si>
    <t>Informe de Mantenimiento preventivo ejecutado</t>
  </si>
  <si>
    <t>Manuel Perez</t>
  </si>
  <si>
    <t>Aumento de los canales de internet de Movistar</t>
  </si>
  <si>
    <t>Instalación de canal de internet</t>
  </si>
  <si>
    <t xml:space="preserve">Manuel Perez </t>
  </si>
  <si>
    <t>Compra de Certificados Digitales</t>
  </si>
  <si>
    <t>Certificados Digitales</t>
  </si>
  <si>
    <t xml:space="preserve">numero de certificados </t>
  </si>
  <si>
    <t>Certificado digital</t>
  </si>
  <si>
    <t>Token Digital</t>
  </si>
  <si>
    <t>Compra de una licencia de SQL Server 2016 para el sistema financiero SIIAFE</t>
  </si>
  <si>
    <t>Licencias de SQL Server 2019</t>
  </si>
  <si>
    <t>Contrato con el proveedor de la herramienta</t>
  </si>
  <si>
    <t>Licencia de uso de Software</t>
  </si>
  <si>
    <t>Manuel Perez - Oficina Asesora de Planeación</t>
  </si>
  <si>
    <t xml:space="preserve">Compra de un Software que este Licenciado para la gestión del inventario informático y de soporte técnico (Help Desk). </t>
  </si>
  <si>
    <t>Software para la gestión del inventario informático y de soporte (Help Desk)</t>
  </si>
  <si>
    <t>Renovación de 120 cuentas de correo electrónico con el proveedor de servicios de Google Apps.</t>
  </si>
  <si>
    <t>Cuentas de Correo Electrónico con el proveedor de Google Apps</t>
  </si>
  <si>
    <t>Cuentas de Correo Electrónico</t>
  </si>
  <si>
    <t>Numero de cuentas de correo electrónico</t>
  </si>
  <si>
    <t>Cuentas de correo electrónico</t>
  </si>
  <si>
    <t>Renovación del dominio Transitodelatlantico.gov.co</t>
  </si>
  <si>
    <t>Renovación del dominio de la entidad</t>
  </si>
  <si>
    <t>Renovación de Dominio</t>
  </si>
  <si>
    <t>Renovación de 16 licencias de Office 365</t>
  </si>
  <si>
    <t>renovación de licencias de Office 365</t>
  </si>
  <si>
    <t>Licencias de Office 365</t>
  </si>
  <si>
    <t>numero de licencias de Office 365</t>
  </si>
  <si>
    <t>Licencias de uso de Software</t>
  </si>
  <si>
    <t>Compra de 10  computadores de escritorio, 10 licencias de office 365.</t>
  </si>
  <si>
    <t>Renovación tecnológica</t>
  </si>
  <si>
    <t xml:space="preserve">numero de equipos y licencias adquiridicos </t>
  </si>
  <si>
    <t>Cumplir, en todas las secciones de la página web oficial de la entidad, con todos los criterio de accesibilidad que se encuentran definido en la NTC5854.</t>
  </si>
  <si>
    <t>Pagina Web del Transito del Atlántico</t>
  </si>
  <si>
    <t>Numero de criterios definidos en la NTC5854</t>
  </si>
  <si>
    <t>Criterios implementados en la pagina web</t>
  </si>
  <si>
    <t>Disponer un catálogo de servicios de TI actualizado para la gestión de tecnologías de la información (TI) de la entidad.</t>
  </si>
  <si>
    <t>Revisar y Actualizar el  catálogo de servicios de TI actualizado para la gestión de tecnologías de la información (TI) de la entidad.</t>
  </si>
  <si>
    <t>Catalogo de Servicios de TI</t>
  </si>
  <si>
    <t>Numero de servicios de TI en la entidad</t>
  </si>
  <si>
    <t>Servicios de TI implementados</t>
  </si>
  <si>
    <t>Definir Acuerdos de Nivel de Servicios (SLA por sus siglas en inglés) con terceros y Acuerdos de Niveles de Operación (OLA por sus siglas en inglés) para la gestión de tecnologías de la información (TI) de la entidad.</t>
  </si>
  <si>
    <t>Revisar y Actualizar los Acuerdos de Nivel de Servicios (SLA por sus siglas en inglés) con terceros y Acuerdos de Niveles de Operación (OLA por sus siglas en inglés) para la gestión de tecnologías de la información (TI) de la entidad definido</t>
  </si>
  <si>
    <t>Acuerdos de Nivel de Servicios SLA</t>
  </si>
  <si>
    <t>Numero de Acuerdos de Nivel de Servicios SLA</t>
  </si>
  <si>
    <t>Acuerdos de Nivel de Servicio SLA</t>
  </si>
  <si>
    <t>Definir herramientas tecnológicas para la gestión de proyectos de TI, que incorporen componentes de TI, sean liderados en conjunto entre las áreas misionales y el área de TI  de la entidad. Que incluya seguimiento y control a las fichas de proyecto a través de indicadores.</t>
  </si>
  <si>
    <t>Revisar y actualizar Herramientas tecnológicas para la gestión de proyectos de TI, que incorporen componentes de TI, sean liderados en conjunto entre las áreas misionales y el área de TI  de la entidad. Que incluya seguimiento y control a las fichas de proyecto a través de indicadores definidas.</t>
  </si>
  <si>
    <t>Crear herramientas tecnológicas para la gestión de proyectos de TI</t>
  </si>
  <si>
    <t>Numero de Herramientas tecnológicas para la gestión de proyectos de TI</t>
  </si>
  <si>
    <t>Herramientas tecnológicas implementadas</t>
  </si>
  <si>
    <t>Implementar para los sistemas de información de la entidad funcionalidades de trazabilidad, auditoría de transacciones o acciones para el registro de eventos de creación, actualización, modificación o borrado de información.</t>
  </si>
  <si>
    <t>Implementar la trazabilidad, auditoria y seguimiento a todos los sistemas de información</t>
  </si>
  <si>
    <t>Numero funcionalidades y seguimientos a implementar</t>
  </si>
  <si>
    <t>Catalogo de seguimiento de auditoria de todos los sistemas de información</t>
  </si>
  <si>
    <t>Actualizar y documentar una arquitectura de referencia y una arquitectura de solución para todas las soluciones tecnológicas de la entidad, con el propósito de mejorar la gestión de sus sistemas de información.</t>
  </si>
  <si>
    <t>Arquitectura de referencia y una arquitectura de solución para todas las soluciones tecnológicas de la entidad actualizada y documentada</t>
  </si>
  <si>
    <t>Actualizar la documentación de todas las arquitecturas de la entidad.</t>
  </si>
  <si>
    <t>Numero de documentos creados</t>
  </si>
  <si>
    <t>Catalogo de la documentación de la arquitectura de la entidad</t>
  </si>
  <si>
    <t>Actualizar la documentación técnica y funcional para cada uno de los sistemas de información de la entidad, elaborarando y actualizando los documentos de arquitectura de los desarrollos de software de la entidad.</t>
  </si>
  <si>
    <t>Documentación técnica y funcional para cada uno de los sistemas de información de la entidad, elaborarando y actualizando los documentos de arquitectura de los desarrollos de software de la entidad actualizada</t>
  </si>
  <si>
    <t>Actualizar el catálogo de todos los sistemas de información.</t>
  </si>
  <si>
    <t>Numero de catálogos a crear</t>
  </si>
  <si>
    <t>Catalogo de todos los sistemas de información</t>
  </si>
  <si>
    <t>Implementar un programa de correcta disposición final de los residuos tecnológicos de acuerdo con la normatividad del gobierno nacional.</t>
  </si>
  <si>
    <t>Programa de correcta disposición final de los residuos tecnológicos de acuerdo con la normatividad del gobierno nacional.</t>
  </si>
  <si>
    <t>Creación del programa de disposición de residuos tecnológicos</t>
  </si>
  <si>
    <t>Implementación del programa de disposición final de residuos tecnológicos</t>
  </si>
  <si>
    <t>Programa de disposición final de residuos tecnológicos</t>
  </si>
  <si>
    <t>Definir y actualizar un directorio de todos los elementos de infraestructura de TI de la entidad.</t>
  </si>
  <si>
    <t>Directorio de todos los elementos de infraestructura de TI de la entidad actualizado y documentado</t>
  </si>
  <si>
    <t>Creación del directorio de elementos de infraestructura de TI</t>
  </si>
  <si>
    <t>Implementación del directorio de elementos de Infraestructura de TI</t>
  </si>
  <si>
    <t>Directorio de elementos de Infraestructura de TI</t>
  </si>
  <si>
    <t>Realizar monitoreo del consumo de recursos asociados a la infraestructura de TI de la entidad.</t>
  </si>
  <si>
    <t>Monitoreo del consumo de recursos asociados a la infraestructura de TI de la entidad.</t>
  </si>
  <si>
    <t>Realizar seguimiento y monitoreo al consumo de recursos de TI</t>
  </si>
  <si>
    <t>Numero de seguimiento y monitoreo al consumo de  recursos de TI</t>
  </si>
  <si>
    <t>Seguimiento y monitoreo al consumo de re recursos de TI</t>
  </si>
  <si>
    <t>Identificar deficiencias en los controles y proponer los ajustes necesarios a los mismos, por parte de los líderes de los programas, proyectos, o procesos de la entidad en coordinación con sus equipos de trabajo.</t>
  </si>
  <si>
    <t>Informe de deficiencias</t>
  </si>
  <si>
    <t>Informe de seguimiento a las deficiencias presentado a la dirección</t>
  </si>
  <si>
    <t>Numero de informe presentados a la dirección</t>
  </si>
  <si>
    <t>Informe</t>
  </si>
  <si>
    <t>Manuel Perez - Oficina de Planeación</t>
  </si>
  <si>
    <t>Realizar a cabo una gestión del riesgo en la entidad, que le permita garantizar de forma razonable el cumplimiento de los objetivos de los procesos.</t>
  </si>
  <si>
    <t>Informe de riesgos de la entidad</t>
  </si>
  <si>
    <t>Informe de riesgos presentado a la dirección</t>
  </si>
  <si>
    <t>Numero de riesgos presentado a la dirección</t>
  </si>
  <si>
    <t>Hacer seguimiento a los mapas de riesgos y deben verificar que se encuentren actualizados, por parte de los cargos que lideran de manera transversal temas estratégicos de gestión (tales como jefes de planeación, financieros, contratación, TI, servicio al ciudadano, líderes de otros sistemas de gestión, comités de riesgos).</t>
  </si>
  <si>
    <t>Informe de seguimiento a los mapas de riesgo de todos los procesos de la entidad</t>
  </si>
  <si>
    <t>Informe de seguimiento a los mapas de riesgo de todos los procesos de la entidad presentado a la dirección</t>
  </si>
  <si>
    <t>Numero de seguimiento presentado a la dirección</t>
  </si>
  <si>
    <t>Monitorear el seguimiento a la gestión del riesgo por parte de las instancias responsables para determinar si este se lleva a cabo adecuadamente, por parte del comité institucional de coordinación de control interno.</t>
  </si>
  <si>
    <t>Informe de seguimiento a la gestión del riesgo de las instancias responsables de la entidad</t>
  </si>
  <si>
    <t>Informe de seguimiento a la gestión del riesgo de las instancias responsables presentado a la entidad</t>
  </si>
  <si>
    <t>Numero de seguimiento a la gestión del riesgo presentado a la dirección.</t>
  </si>
  <si>
    <t>Manuel Perez - Oficina de Planeación
Todos los procesos</t>
  </si>
  <si>
    <t>Realizar seguimiento a los riesgos y controles de seguridad digital de los procesos, programas o proyectos los líderes de los programas, proyectos, o procesos de la entidad en coordinación con sus equipos de trabajo.</t>
  </si>
  <si>
    <t>Informe de seguimiento a los riesgos y controles de seguridad digital</t>
  </si>
  <si>
    <t>Informe de seguimiento a los riesgos y controles de seguridad digital presentado a la entidad</t>
  </si>
  <si>
    <t>Numero de seguimiento a los riesgos y controles de seguridad digital presentado a la entidad</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</si>
  <si>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</si>
  <si>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Informe de los indicadores de gestión sobre el monitoreo determinando el alcance de los objetivos y metas institucionales</t>
  </si>
  <si>
    <t>Informe de los indicadores de gestión sobre el monitoreo determinando el alcance de los objetivos y metas institucionales presentado a la dirección</t>
  </si>
  <si>
    <t>Elaboración de los indicadores de gestión sobre el monitoreo determinando el alcance de los objetivos y metas institucionales presentado a la dirección</t>
  </si>
  <si>
    <t>Entrega de los indicadores de gestión</t>
  </si>
  <si>
    <t>Establecer una periodicidad para el seguimiento al manejo de riesgos de seguridad digital dentro de la política de administración de riesgos establecida por la alta dirección y el comité institucional de coordinación de control interno.</t>
  </si>
  <si>
    <t>Informe de seguimiento al manejo de los riesgos dentro de la política de administración de riesgos establecida por la alta dirección.</t>
  </si>
  <si>
    <t>Informe de seguimiento al manejo de los riesgos dentro de la política de administración de riesgos presentada a la alta dirección.</t>
  </si>
  <si>
    <t>Numero de seguimiento al manejo de los riesgos dentro de la política de administración de riesgos presentada a la alta dirección.</t>
  </si>
  <si>
    <t>Contratar los servicios de almacenamiento y custodia de medios magnéticos en la Nube</t>
  </si>
  <si>
    <t>Contratación</t>
  </si>
  <si>
    <t>Servicios de almacenamiento y custodia de medios magnéticos en la nube contratados</t>
  </si>
  <si>
    <t>Licencias del uso del aplicativo</t>
  </si>
  <si>
    <t>Manuel Perez - Susana Cadavid Barrospaez</t>
  </si>
  <si>
    <t>Renovación de 90 licencias de antivirus para la protección de los computadores de la entidad.</t>
  </si>
  <si>
    <t>Protección de los equipos de computo contra amenazas de virus</t>
  </si>
  <si>
    <t>licencias de antivirus para la protección de los computadores de la entidad</t>
  </si>
  <si>
    <t>Renovación de equipos de seguridad digital</t>
  </si>
  <si>
    <t>Renovación de las aplicaciones de la consola de firewall fortinet, Fortiswitch Y FortiAP.</t>
  </si>
  <si>
    <t>Protección de los equipos de computo y mejora de las redes en la entidad</t>
  </si>
  <si>
    <t>Mejora y seguimiento a la seguridad de las redes en la entidad</t>
  </si>
  <si>
    <t>renovación de equipos de protección de información</t>
  </si>
  <si>
    <t>Compra de 1 Servidor para Backup (NASH) y compra de 1 servidor para mejorar la plataforma de Orfeo y SIIAFE.</t>
  </si>
  <si>
    <t>Mejora en las herramientas de TIC</t>
  </si>
  <si>
    <t>Mejora y seguimiento a la innovación tecnológica</t>
  </si>
  <si>
    <t>Servidor de almacenamiento</t>
  </si>
  <si>
    <t>Elaborar un acta de cumplimiento a satisfacción de la entidad sobre el funcionamiento de los elementos intervenidos en la fase de implementación del Protocolo de Internet versión 6 (IPV6).</t>
  </si>
  <si>
    <t>Acta de cumplimiento a satisfacción de la entidad sobre el funcionamiento de los elementos intervenidos en la fase de implementación del Protocolo de Internet versión 6 (IPV6).</t>
  </si>
  <si>
    <t>Adoptar en su totalidad el protocolo IPV6 en la entidad.</t>
  </si>
  <si>
    <t>Cumplir con la implementación del protocolo IPV6</t>
  </si>
  <si>
    <t>Implementación del protocolo IPV6</t>
  </si>
  <si>
    <t>Elaborar un documento de diseño, pruebas, informes y funcionalidad detallado de la implementación del Protocolo de Internet versión 6 (IPV6) en la entidad.</t>
  </si>
  <si>
    <t>Documento de diseño, pruebas, informes y funcionalidad detallado de la implementación del Protocolo de Internet versión 6 (IPV6) en la entidad.</t>
  </si>
  <si>
    <t>Elaborar toda la documentación de la implementación del protocolo IPV6</t>
  </si>
  <si>
    <t>Cumplir con toda la documentación de la implementación del protocolo IPV6</t>
  </si>
  <si>
    <t>Documentación de la implementación del protocolo IPV6</t>
  </si>
  <si>
    <t>Realizar un diagnóstico de seguridad y privacidad de la información para la vigencia, mediante la herramienta de autodiagnóstico del Modelo de Seguridad y Privacidad de la Información (MSPI).</t>
  </si>
  <si>
    <t>Diagnóstico de seguridad y privacidad de la información para la vigencia, mediante la herramienta de autodiagnóstico del Modelo de Seguridad y Privacidad de la Información (MSPI).</t>
  </si>
  <si>
    <t>Realizar una revision y actualizacion  mediante la herramienta de autodiagnóstico del Modelo de Seguridad y Privacidad de la Información (MSPI).</t>
  </si>
  <si>
    <t>Cumplir Modelo de Seguridad y Privacidad de la Información (MSPI).</t>
  </si>
  <si>
    <t>Modelo de Seguridad y Privacidad de la Información (MSPI) implementado.</t>
  </si>
  <si>
    <t>Realizar 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</si>
  <si>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</si>
  <si>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Elaborar los indicadores de seguimiento del MSPI</t>
  </si>
  <si>
    <t>Crear los indicadores de seguimiento del MSPI</t>
  </si>
  <si>
    <t>Indicadores de Seguimiento del MSPI</t>
  </si>
  <si>
    <t>Cumplir con todos los criterios de accesibilidad web, de nivel A y AA definidos en la NTC5854, para todos los trámites de la entidad disponibles en línea y parcialmente en línea.</t>
  </si>
  <si>
    <t>Criterios de accesibilidad web, de nivel A y AA definidos en la NTC5854, para todos los trámites de la entidad disponibles en línea y parcialmente en línea cumplidos.</t>
  </si>
  <si>
    <t>Realizar seguimiento a todos los criterios de accesibilidad web, de nivel A y AA definidos en la NTC5854</t>
  </si>
  <si>
    <t>Cumplir con todos los criterios de accesibilidad web, de nivel A y AA definidos en la NTC5854</t>
  </si>
  <si>
    <t>Seguimiento a los criterios de accesibilidad web, de nivel A y AA definidos en la NTC5854</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</si>
  <si>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</si>
  <si>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Indicadores definidospara medir la eficiencia y eficacia del sistema de gestión de seguridad y privacidad de la información (MSPI) de la entidad, aprobarlos mediante el comité de gestión y desempeño institucional, implementarlos y actualizarlos mediante un proceso de mejora continua.</t>
  </si>
  <si>
    <t>Realizar indicadores para medir la eficiencia y eficacia del sistema de gestión de seguridad y privacidad de la información (MSPI) de la entidad.</t>
  </si>
  <si>
    <t>Indicadores para medir la eficiencia y eficacia del (MSPI).</t>
  </si>
  <si>
    <t>Implementar un Sistema de Gestión de Seguridad de la Información (SGSI) en la entidad a partir de las necesidades identificadas, y formalizarlo mediante un acto administrativo.</t>
  </si>
  <si>
    <t>Un Sistema de Gestión de Seguridad de la Información (SGSI) en la entidad a partir de las necesidades identificadas, y formalizarlo mediante un acto administrativo.</t>
  </si>
  <si>
    <t>Revisar y actualizar la Implementacion del Sistema de Gestión de Seguridad de la Información (SGSI)</t>
  </si>
  <si>
    <t>Cumplir con todas las necesidades que sean identificadas en el Sistema de Gestión de Seguridad de la Información (SGSI)</t>
  </si>
  <si>
    <t>Sistema de Gestión de Seguridad de la Información (SGSI)</t>
  </si>
  <si>
    <t>Establecer objetivos específicos de seguridad de la información, aprobarlos mediante la alta dirección y medir su nivel de cumplimiento mediante los indicadores definidos para tal fin.</t>
  </si>
  <si>
    <t>Objetivos específicos de seguridad de la información, aprobados mediante la alta dirección y medir su nivel de cumplimiento mediante los indicadores definidos para tal fin.</t>
  </si>
  <si>
    <t>Realizar los objetivos específicos de seguridad de la información.</t>
  </si>
  <si>
    <t>Cumplir con los objetivos específicos de seguridad de la información.</t>
  </si>
  <si>
    <t>Informe de los objetivos específicos de seguridad de la información.</t>
  </si>
  <si>
    <t xml:space="preserve">Actualizar, presentar a evaluación y convalidación las TRD y el CCD </t>
  </si>
  <si>
    <t>Instrumentos archivísitcos actualizadas</t>
  </si>
  <si>
    <t>N° de documentos aprobados</t>
  </si>
  <si>
    <t>Documentos formulados
Oficio de envio al Comité de Gestión y Desempeño</t>
  </si>
  <si>
    <t>Actividades de conservación documental desarrolladas</t>
  </si>
  <si>
    <t>N° de actividades desarrolladas/N° de actividades implementadas</t>
  </si>
  <si>
    <t>Evidencia de actividad desarrollada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</si>
  <si>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</si>
  <si>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</si>
  <si>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</si>
  <si>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</si>
  <si>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</si>
  <si>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</si>
  <si>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</si>
  <si>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</si>
  <si>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</si>
  <si>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</si>
  <si>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</si>
  <si>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</si>
  <si>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</si>
  <si>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</si>
  <si>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</si>
  <si>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</si>
  <si>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</si>
  <si>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</si>
  <si>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</si>
  <si>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</si>
  <si>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</si>
  <si>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2</t>
  </si>
  <si>
    <t>3713000</t>
  </si>
  <si>
    <t>-</t>
  </si>
  <si>
    <t xml:space="preserve">PRESTACION DE SERVICIOS DE APOYO A LA GESTION DOCUMENTAL DE LA ENTIDAD MEDIANTE LA EJECUCION DE ACTIVIDADES DE ARCHIVO DE LOS SOPORTES DE TRAMITES, ASI COMO LA RESPUESTA A LOS REQUERIMIENTOS DE LOS USUARIOS </t>
  </si>
  <si>
    <t>MARTHA TAPIA</t>
  </si>
  <si>
    <t>mtapia@transitodelatlantico.gov.co</t>
  </si>
  <si>
    <t>PRESTACIÓN DE SERVICIOS DE APOYO A LA GESTIÓN DOCUMENTAL MEDIANTE LA EJECUCIÓN DE ACTIVIDADES DE ARCHIVO DE LAS HOJAS DE VIDA DE VEHICULOS BAJO CUSTODIA DEL INSTITUTO DE TRÁNSITO DEL ATLÁNTICO</t>
  </si>
  <si>
    <t>ELIANA PEREIRA</t>
  </si>
  <si>
    <t>epereira@transitodelatlantico.gov.co</t>
  </si>
  <si>
    <t>PRESTACION DE SERVICIOS DE APOYO A LA GESTION DE LA SUBDIRECCION ADMINISTRATIVA Y FINANCIERA DEL ITA, PARA FORTALECER LOS NIVELES DE SERVICIO AL CLIENTE MEDIANTE LA EJECUCION DE ACCIONES ENCAMINADAS A LA SATISFACCION DEL USUARIO</t>
  </si>
  <si>
    <t xml:space="preserve">PRESTACION DE SERVICIOS DE APOYO A LA GESTION DE LA SUBDIRECCION ADMINISTRATIVA Y FINANCIERA DEL ITA, PARA FORTALECER LOS NIVELES DE SERVICIO MEDIANTE LA EJECUCION DE ACCIONES ENCAMINADAS A LA SATISFACCION DEL USUARIO </t>
  </si>
  <si>
    <t xml:space="preserve">PRESTACION DE SERVICIOS COMO CONDUCTOR DEL VEHICULO A DISPOSICION DE LA DIRECCION GENERAL DEL INSTITUTO DE TRANSITO DEL ATLANTICO </t>
  </si>
  <si>
    <t xml:space="preserve">PRESTACION DE SERVICIOS DE APOYO A LA GESTION DE LA SUBDIRECCION ADMINISTRATIVA Y FINANCIERA MEDIANTE LA EJECUCION DE ACTIVIDADES DE ARCHIVO Y GESTION DOCUMENTAL </t>
  </si>
  <si>
    <t>80111604</t>
  </si>
  <si>
    <t xml:space="preserve">PRESTACION DE SERVICIOS PROFESIONALES DE LA SUBDIRECCION ADMINISTRATIVA Y FINANCIERA PARA LA SOLUCION DE INCONSISTENCIAS, QUE SE ENCUENTREN EN EL SISTEMA POR MIGRACION EN LA PLATAFORMA DE REALIZACION Y PAGO DE TRAMITES IMPLEMENTADA POR LA ENTIDAD </t>
  </si>
  <si>
    <t xml:space="preserve">PRESTACION DE SERVICIOS DE APOYO A LA GESTION DE LA SUBDIRECCION ADMINISTRATIVA Y FINANCIERA EN LAS ACTIVIDADES RELACIONADAS CON LA GESTION DOCUMENTAL, ARCHIVO Y CORRESPONDENCIA </t>
  </si>
  <si>
    <t>80111607</t>
  </si>
  <si>
    <t xml:space="preserve">PRESTACION DE SERVICIOS DE APOYO A LA GESTION DOCUMENTAL DE LA ENTIDAD MEDIANTE LA EJECUCION DE ACTIVIDADES DE ARCHIVO DE LOS SOPORTES DE TRAMITES, Y LAS HOJAS DE VIDA DEL PARQUE AUTOMOTOR. </t>
  </si>
  <si>
    <t xml:space="preserve">PRESTACION DE SERVICIOS DE APOYO A LA GESTION DOCUMENTAL DE LA ENTIDAD REALIZANDO ACTIVIDADES DE ARCHIVO Y ORGANIZACION DE DOCUMENTOS CON EL FIN DE FORTALECER LA PRESTACION DEL SERVICIO A LOS USUARIOS </t>
  </si>
  <si>
    <t xml:space="preserve">PRESTACION DE SERVICIOS PROFESIONALES EN EL AREA DE CONTRATACION DEL INSTITUTO DE TRANSITO DEL ATLANTICO, PARA BRINDAR ACOMPAÑAMIENTO EN LOS PROCESOS PROPIOS DE DICHA DEPENDENCIA </t>
  </si>
  <si>
    <t>80111602</t>
  </si>
  <si>
    <t xml:space="preserve">PRESTACION DE SERVICIOS DE APOYO A LA GESTION DEL INSTITUTO DE TRANSITO DEL ATLANTICO MEDIANTE LA EJECUCION DE ACTIVIDADES COMERCIALES TENDIENTES AL OFRECIMIENTO DE SERVICIOS DE LA ENTIDAD Y LA CONSECUCION DE POTENCIALES CLIENTES </t>
  </si>
  <si>
    <t xml:space="preserve">PRESTACION DE SERVICIOS DE APOYO A LA GESTION EN LAS ACTIVIDADES RELACIONADAS CON LA IMPRESION Y DIGITALIZACION DE LICENCIAS DE TRANSITO EN LA SEDE SABANAGRANDE </t>
  </si>
  <si>
    <t xml:space="preserve">PRESTACION DE SERVICIOS DE APOYO A LA GESTION DOCUMENTAL MEDIANTE LA EJECUCION DE ACTIVIDADES DE ARCHIVO DE LAS HOJAS DE VIDA DE VEHICULOS BAJO CUSTODIA DEL INSTITUTO DE TRANSITO DEL ATLANTICO </t>
  </si>
  <si>
    <t xml:space="preserve">PRESTACIÓN DE SERVICIOS DE APOYO A LA GESTIÓN DEL INSTITUTO DE TRÁNSITO DEL ATLÁNTICO MEDIANTE LA ASESORÍA Y COORDINACIÓN DE ACTIVIDADES COMERCIALES TENDIENTES AL OFRECIMIENTO DE SERVICIOS DE LA ENTIDAD </t>
  </si>
  <si>
    <t>"PRESTACIÓN DE SERVICIOS PROFESIONALES PARA BRINDAR ACOMPAÑAMIENTO A LA SUBDIRECCIÓN ADMINISTRATIVA Y FINANCIERA EN EL SEGUIMIENTO Y CONTROL DE LAS PETICIONES QUEJAS Y RECLAMOS Y LAS DEMAS ACTIVIDADES QUE LE SEAN ASIGNADAS."</t>
  </si>
  <si>
    <t xml:space="preserve">PRESTACION DE LOS SERVICIOS PROFESIONALES DE ABOGADO QUE BRINDE ACOMPAÑAMIENTO A LOS PROCESOS CONTRAVENCIONALES EN LA INSPECCION DE TRANSITO SEDE OPERATIVA DE SABANA GRANDE </t>
  </si>
  <si>
    <t>KARINA VILLAR SOTO</t>
  </si>
  <si>
    <t>kvillar@transitodelatlantico.gov.co</t>
  </si>
  <si>
    <t xml:space="preserve">PRESTACION DE SERVICIOS DE APOYO A LA GESTION DE LA SUBDIRECCION ADMINISTRATIVA Y FINANCIERAL MEDIANTE LA EJECUCION DE ACTIVIDADES DE ARCHIVO Y GESTION DOCUMENTAL </t>
  </si>
  <si>
    <t xml:space="preserve">PRESTACION DE SERVICIOS DE APOYO A LA GESTION DE LA SUBDIRECCION ADMINISTRATIVA Y FINANCIERA REALIZANDO ACTIVIDADES DE INFORMACION Y ATENCION A LOS USUARIOS DE LA ENTIDAD </t>
  </si>
  <si>
    <t xml:space="preserve">PRESTACION DE SERVICIOS DE APOYO A LA GESTION MEDIANTE LA EJECUCION DE ACTIVIDADES DE MENSAJERIA QUE SE DESPRENDEN DE LA GESTION ADMINISTRATIVA DE LA ENTIDAD. </t>
  </si>
  <si>
    <t>80111605</t>
  </si>
  <si>
    <t xml:space="preserve">PRESTACION DE SERVICIOS PROFESIONALES PARA BRINDAR ACOMPAÑAMIENTO A LA SUBDIRECCION ADMINISTRATIVA Y FINANCIERA DE LA ENTIDAD EN AQUELLOS ASUNTOS FINANCIEROS PROPIOS DE DICHA DEPENDENCIA </t>
  </si>
  <si>
    <t xml:space="preserve">PRESTACION DE SERVICIOS PROFESIONALES A LA DIRECCION DEL INSTITUTO DE TRANSITO DEL ATLANTICO, MEDIANTE LA ASESORIA INTEGRAL CONCERNIENTE AL PROCESO CONTRAVENCIONAL DE TRANSITO QUE ADELANTA LA ENTIDAD </t>
  </si>
  <si>
    <t xml:space="preserve">PRESTACION DE SERVICIOS PROFESIONALES EN LA SUBDIRECCION ADMINISRATIVA Y FINANCIERA, REALIZANDO APOYO A LAS AREAS DE TESORERIA Y CONTABILIDAD </t>
  </si>
  <si>
    <t xml:space="preserve">PRESTACION DE SERVICIOS PROFESIONALES PARA BRINDAR ACOMPAÑAMIENTO JURIDICO EN EL AREA DE TALENTO HUMANO DEL ITA Y LAS ACTIVIDADES QUE SE DESPRENDEN DEL PROYECTO SEGUIMIENTO Y ACTUALIZACION DE LOS CALCULOS ACTUARIALES DE LAS ENTIDADES TERRITORIALES DE COLOMBIA, ADELANTADO POR EL MINISTERIO DE HACIENDA </t>
  </si>
  <si>
    <t>YUSEFFY LOCARNO</t>
  </si>
  <si>
    <t>ylocarno@transitodelatlantico.gov.co</t>
  </si>
  <si>
    <t>PRESTACION DE SERVICIOS DE APOYO A LA GESTION EN LOS ASUNTOS JURIDICOS DE LA SUBDIRECCION ADMINISTRATIVA Y FINANCIERA DEL TRANSITO DEL ATLANTICO</t>
  </si>
  <si>
    <t>YENERIS MOLINA MOLINA</t>
  </si>
  <si>
    <t>ymolina@transitodelatlantico.gov.co</t>
  </si>
  <si>
    <t>ALIX ARRIETA ACOSTA</t>
  </si>
  <si>
    <t>aarrieta@transitodelatlantico.gov.co</t>
  </si>
  <si>
    <t xml:space="preserve">PRESTACION DE SERVICIOS DE APOYO A LA GESTION DE LA SUBDIRECCION ADMINISTRATIVA Y FINANCIERA EN LAS ACTIVIDADES RELACIONADAS CON LA GESTION DOCUMENTAL, ARCHIVO, ATENCION AL USUARIO E INFORMACION CON EL FIN DE FORTALECER LA PRESTACION DEL SERVICIO </t>
  </si>
  <si>
    <t xml:space="preserve">PRESTACION DE SERVICIOS PROFESIONALES PARA BRINDAR ACOMPAÑAMIENTO A LA OFICINA ASESORA DE PLANEACION DE LA ENTIDAD EN AQUELLOS ASUNTOS TECNOLOGICOS PROPIOS DE DICHA DEPENDENCIA </t>
  </si>
  <si>
    <t xml:space="preserve">PRESTACION DE SERVICIOS DE APOYO A LA GESTION DEL INSTITUTO DE TRANSITO DEL ATLANTICO, EN LA ADMINISTRACION DE REDES SOCIALES PARA LOGRAR LA CERCANIA E INTERACCION CON LA CIUDADANIA </t>
  </si>
  <si>
    <t xml:space="preserve">PRESTACION DE SERVICIOS DE APOYO A LA GESTION DE LA SUBDIRECCION ADMINISTRATIVA Y FINANCIERA EN LAS ACTIVIDADES RELACIONADAS CON LA GESTION DOCUMENTAL, ARCHIVO, ATENCION E INFORMACION GENERAL AL USUARIO </t>
  </si>
  <si>
    <t>11</t>
  </si>
  <si>
    <t>PRESTACION DE SERVICIOS DE APOYO A LA GESTION DEL INSTITUTO DE TRANSITO DEL ATLANTICO MEDIANTE LA EJECUCION DE ACTIVIDADES COMERCIALES TENDIENTES AL OFRECIMIENTO DE SERVICIOS DE LA ENTIDAD Y LA CONSECUCION DE POTENCIALES CLIENTES</t>
  </si>
  <si>
    <t>PRESTACION DE SERVICIOS DE APOYO A LA GESTION PARA QUE BRINDE ACOMPAÑAMIENTO A LOS PROCESOS JURIDICOS PROPIOS DEL AREA CONTRAVENCIONAL EN LA SEDE OPERATIVA SABANAGRANDE</t>
  </si>
  <si>
    <t>PRESTACION DE SERVICIOS DE APOYO A LA GESTION PARA LA DIRECCION DE INSTITUTO DE TRANSITO DEL ATLANTICO EN EL CONTROL CONTINUO DEL CORREO ELECTRONICO RADICACION, ENVIO Y RESPUESTA DE PETICIONES A LOS USUARIOS</t>
  </si>
  <si>
    <t>PRESTACION DE SERVICIOS DE APOYO A LA GESTION DOCUMENTAL MEDIANTE LA EJECUCION DE ACTIVIDADES DE ARCHIVO DE LAS HOJAS DE VIDA DE VEHICULOS BAJO CUSTODIA DEL INSTITUTO DE TRANSITO DEL ATLANTICO</t>
  </si>
  <si>
    <t>4</t>
  </si>
  <si>
    <t>5</t>
  </si>
  <si>
    <t xml:space="preserve">PRESTACIÓN DE SERVICIOS PROFESIONALES DE ABOGADO QUE PRESTE ACOMPAÑAMIENTO EN EL ÁREA DE CONTRAVENCIONES DE LA ENTIDAD, EN LA PROYECCIÓN Y SEGUIMIENTO DE RESPUESTA OPORTUNA A LAS PETICIONES, TUTELAS, RECLAMOS Y/O RECURSOS QUE PRESENTEN LOS USUARIOS, POR LA IMPOSICIÓN DE COMPARENDOS FÍSICOS </t>
  </si>
  <si>
    <t xml:space="preserve">PRESTACION DE LOS SERVICIOS PROFESIONALES DE ABOGADO QUE BRINDE ACOMPAÑAMIENTO A LOS PORCESOS CONTRAVENCIONALES EN LA INSPECCION DE TRANSITO SEDE OPERATIVA DE SABANAGRANDE </t>
  </si>
  <si>
    <t xml:space="preserve">PRESTACION DE SERVICIOS DE APOYO A LA GESTION PARA LA REVISION DE LAS ORDENES DE PAGO ALLEGADAS A LA DIRECCION GENERAL DEL INSTITUTO DE TRANSITO DEL ATLANTICO </t>
  </si>
  <si>
    <t xml:space="preserve">PRESTACION DE SERVICIOS DE APOYO A LA GESTION A LA SUBDIRECCION ADMINISTRATIVA Y FINANCIERA PARA EL FORTALECIMIENTO DE ATENCION AL USUARIO EN LAS ACTIVIDADES RELACIONADAS CON LA IMPRESION Y DIGITALIZACION DE LICENCIAS DEL TRANSITO </t>
  </si>
  <si>
    <t>PRESTACION DE SERVICIOS PROFESIONALES PARA BRINDAR ACOMPAÑAMIENTO A LA SUBDIRECCION ADMINISTRATIVA Y FINANCIERA EN EL FORTALECIMIENTO DE LOS CANALES DE ATENCION AL CIUDADANO DE LA ENTIDAD</t>
  </si>
  <si>
    <t>PRESTACION DE SERVICIOS PROFESIONALES A LA OFICINA ASESORA DE PLANEACION PARA EL MANTENIMIENTO, SEGUIMIENTO Y CONTROL EFICAZ DEL SISTEMA DE GESTION DE CALIDAD BAJO LA NORMA ISO 90012015 Y LA IMPLEMENTACION DEL MODELO INTEGRADO DE PLANEACION Y GESTION MIPG</t>
  </si>
  <si>
    <t>PRESTACION DE SERVICIOS DE APOYO A LA GESTION EN LA DIRECCION DEL INSTITUTO DE TRANSITO DEL ATLANTICO EN LA PROYECCION Y REVISION DE DOCUMENTOS JURIDICOS ALLEGADOS A DICHA DEPENDENCIA</t>
  </si>
  <si>
    <t>PRESTACION DE SERVICIOS PROFESIONALES PARA BRINDAR ASESORIA A LOS DIFERENTES SUPERVISORES DE CONTRATOS MEDIANTE LA REVISION DE LOS REQUISITOS LEGALES CONFORME A LO ESTABLECIDO EN EL MANUAL DE SUPERVISION DE LA ENTIDAD</t>
  </si>
  <si>
    <t>PRESTACIN DE SERVICIOS PROFESIONALES DE ABOGADO QUE PRESTE ACOMPAÑAMIENTO EN EL AREA DE CONTRAVENCIONES DE LA ENTIDAD, EN LA PROYECCION Y SEGUIMIENTO DE RESPUESTA OPORTUNA A LAS PETICIONES, TUTELAS, RECLAMOS YO RECURSOS QUE PRESENTEN LOS USUARIOS, POR LA IMPOSICION DE COMPARENDOS FISICOS</t>
  </si>
  <si>
    <t>PRESTACION DE SERVICIOS PROFESIONALES EN EL AREA DE CONTRATACION DEL INSTITUTO DE TRANSITO DEL ATLANTICO, PARA BRINDAR ACOMPAÑAMIENTO EN LOS PROCESOS PROPIOS DE DICHA DEPENDENCIA</t>
  </si>
  <si>
    <t>PRESTACION DE SERVICIOS DE APOYO A LA GESTION, EN EL AREA DE CONTRATACION DE LA ENTIDAD, PARA QUE PRESTE ACOMPAÑAMIENTO EN LAS ACTIVIDADES RELACIONADAS CON LA GESTION DOCUMENTAL Y ARCHIVO</t>
  </si>
  <si>
    <t>PRESTACION DE SERVICIOS DE APOYO A LA GESTION PARA LA EL SEGUIMIENTO CONTINUO DEL SISTEMA DE GESTION DOCUMENTAL ORFEO DE LA DIRECCION GENERAL DE LA ENTIDAD</t>
  </si>
  <si>
    <t>1</t>
  </si>
  <si>
    <t>PRESTACION DE SERVICIOS PROFESIONALES A LA SUBDIRECCION ADMINISTRATIVA Y FINANCIERA DEL ITA, PARA FORTALECER EL PROCESO DE CONTABILIDAD Y TESORERIA DE LA ENTIDAD</t>
  </si>
  <si>
    <t>81112006</t>
  </si>
  <si>
    <t>MANUEL PEREZ MORALES</t>
  </si>
  <si>
    <t>mperez@transitodelatlantico.gov.co</t>
  </si>
  <si>
    <t>32131023</t>
  </si>
  <si>
    <t>Comprar un certificado Digital SSL para el servidor de Quipux, con el fin de realizar los tramites por Web Services.</t>
  </si>
  <si>
    <t>81112307</t>
  </si>
  <si>
    <t>Contratar los servicios de mantenimiento preventivo de los equipos de la institución</t>
  </si>
  <si>
    <t>43222501</t>
  </si>
  <si>
    <t>43233205</t>
  </si>
  <si>
    <t>43211502</t>
  </si>
  <si>
    <t>81111811</t>
  </si>
  <si>
    <t>81112102</t>
  </si>
  <si>
    <t>Renovación de 120 cuentas de correo electrónico con el proveedor de servicios de Google Workspace</t>
  </si>
  <si>
    <t>81112107</t>
  </si>
  <si>
    <t>Renovacion de 16 licencias de Office 365</t>
  </si>
  <si>
    <t>43211507</t>
  </si>
  <si>
    <t>43232300</t>
  </si>
  <si>
    <t>PRESTACIÓN DE SERVICIOS DIGITALES CONEXOS A LA PLATAFORMA DE TRÁMITES DEL INSTITUTO DE TRÁNSITO DEL ATLÁNTICO</t>
  </si>
  <si>
    <t>43231513</t>
  </si>
  <si>
    <t>72102103</t>
  </si>
  <si>
    <t>SERVICIO DE CONTROL DE PLAGAS Y DESCONTAMINACION PARA LAS SEDES DE LA ENTIDAD.</t>
  </si>
  <si>
    <t>42203704</t>
  </si>
  <si>
    <t>ADQUISICION DE TONERES  PARA LAS SEDES DEL TRANSITO DEL ATLANTICO.</t>
  </si>
  <si>
    <t>92101501</t>
  </si>
  <si>
    <t>CONTRATAR EL SERVICIO DE VIGILANCIA Y SEGURIDAD PRIVADA PARA LAS SEDES DEL INSTITUTO DE TRANSITO DEL ATLANTICO.</t>
  </si>
  <si>
    <t>76111500</t>
  </si>
  <si>
    <t>SERVICIOS GENERALES Y DE ASEO PARA LAS SEDES DEL INSTITUTO DE TRANSITO DEL ATLANTICO</t>
  </si>
  <si>
    <t>14111500</t>
  </si>
  <si>
    <t>72151200</t>
  </si>
  <si>
    <t>SERVICIO DE MANTENIMIENTO PREVENTIVO Y CORRECTIVO DE LOS AIRES ACONDICIONADOS DEL INSTITUTO DE TRANSITO DEL ATLANTICO</t>
  </si>
  <si>
    <t>73152108</t>
  </si>
  <si>
    <t>SERVICIO DE MANTENIMIENTO PREVENTIVO Y CORRECTIVO DE LAS PLANTAS ELÉCTRICAS DEL INSTITUTO DE TRÁNSITO DEL ATLÁNTICO</t>
  </si>
  <si>
    <t>80111622</t>
  </si>
  <si>
    <t>PRESTACIÓN DE SERVICIOS DE APOYO A LA GESTIÓN DEL INSTITUTO DE TRÁNSITO DEL ATLÁNTICO, EN EL MANTENIMIENTO Y MEJORA DEL SISTEMA DE GESTIÓN DE LA SEGU(...)</t>
  </si>
  <si>
    <t>85122201</t>
  </si>
  <si>
    <t>PRESTACIÓN DE SERVICIOS DE APOYO A LA GESTION   EN LA PRACTICA DE EXAMENES MEDICOS PERIODICOS / INGRESO Y/O RETIRO, A LOS SERVIDORES DEL INSTITUTO TRANSITO DEL ATLANTICO</t>
  </si>
  <si>
    <t>93141506</t>
  </si>
  <si>
    <t>PRESTACIÓN DE SERVICIOS DE APOYO A LA GESTION   EN LA EJECUCION DE LAS DISTINTAS ACTIVIDADEDES DE BENIESTAR SOCIAL DEL INSTITUTO TRANSITO DEL ATLANTICO</t>
  </si>
  <si>
    <t>86141500</t>
  </si>
  <si>
    <t>55121700</t>
  </si>
  <si>
    <t>REALIZACIÓN DE OBRAS DE SEÑALIZACIÓN EN VÍAS DE JURISDICCIÓN DEL INSTITUTO DE TRÁNSITO DELATLÁNTICO DE ACUERDO CON ESPECIFICACIONES TÉCNICAS, EN EL DEPARTAMENTO DEL ATLÁNTICO</t>
  </si>
  <si>
    <t>78101803</t>
  </si>
  <si>
    <t>SERVICIO DE GRÚA Y PARQUEADERO PARA LA INMOVILIZACIÓN DE VEHÍCULOS INVOLUCRADOS EN ACCIDENTES DE TRÁNSITO EN LAS VÍAS DE JURISDICCIÓN DEL INSTITUTO DE TRÁNSITO DEL ATLÁNTICO</t>
  </si>
  <si>
    <t>53102700</t>
  </si>
  <si>
    <t>78111800</t>
  </si>
  <si>
    <t>ALQUILER DE VEHÍCULOS Y SERVICIO DE MANTENIMIENTO DEL PARQUE AUTOMOTOR DEL INSTITUTO DE TRÁNSITO DEL ATLÁNTICO</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</si>
  <si>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</si>
  <si>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</si>
  <si>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</si>
  <si>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</si>
  <si>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AUNAR ESFUERZOS PARA LA EJECUCIÓN Y GESTIÓN DE ACTIVIDADES ENCAMINADAS A LA PROMOCIÓN DE SEGURIDAD VIAL EN EL MARCO DEL PROGRAMA "SEGURIDAD VIAL PARA LA GENTE"</t>
  </si>
  <si>
    <t>43233506</t>
  </si>
  <si>
    <t>ACTUALIZACIÓN DEL SOFTWARE ESRI, SUMINISTRO DE ARCGIS Y SERVICIO DE CONFIGURACIÓN Y PARAMETRIZACIÓN"</t>
  </si>
  <si>
    <t>SERVICIO DE ASISTENCIA TÉCNICA Y TECNOLÓGICA EN EL ARCHIVO CENTRAL DEL INSTITUTO DE TRÁNSITO DEPARTAMENTAL, PARA LA EFICIENTE PRESTACIÓN DE LOS SERVICIOS Y TRÁMITES A LOS USUARIOS</t>
  </si>
  <si>
    <t>82121500</t>
  </si>
  <si>
    <t>ELABORACIÓN Y SUMINISTRO DE PLACAS PARA VEHÍCULOS QUE POR MATRICULA INICIAL O POR REPOSICIÓN, DUPLICADOS, RADICADOS DE CUENTA Y CAMBIOS DE PLACAS SEAN REQUERIDAS POR EL INSTITUTO DE TRÁNSITO DEL ATLÁNTICO Y LA PRESTACIÓN DE SERVICIOS DE IMPRESIÓN DE LICENCIAS DE TRÁNSITO, LICENCIAS DE CONDUCCIÓN, TARJETAS DE REGISTRO INCLUIDO LOS INSUMOS NECESARIOS Y RECURSOS PARA LA CORRECTA IMPRESIÓN Y FUNCIONAMIENTO DE LAS MISMAS E IMPRESIÓN MASIVA DE DOCUMENTOS</t>
  </si>
  <si>
    <t>PRESTACIÓN DE SERVICIOS PROFESIONALES EN LA OFICINA DE CONTROL INTERNO, MEDIANTE LA RECOPILACIÓN, ORGANIZACIÓN Y CONSOLIDACIÓN DE INFORMACIÓN PARA LA GENERACIÓN DE LOS DISTINTOS INFORMES DE AUDITORÍAS Y SEGUIMIENTOS DE LEY INHERENTES A TODOS LOS PROCESOS DE LA ENTIDAD, CON OCASIÓN AL CUMPLIMIENTO DEL PLAN ANUAL DE AUDITORÍAS PARA LA VIGENCIA 2023</t>
  </si>
  <si>
    <t>78102200</t>
  </si>
  <si>
    <t>SERVICIO DE MENSAJERÍA LOCAL, REGIONAL Y NACIONAL DE LOS DOCUMENTOS (NOTIFICACIONES, COMPARENDOS, TRASLADOS DE CUENTA Y CORRESPONDENCIA EN GENERAL) QUE NECESITEN SER ENVIADOS POR EL INSTITUTO DE TRÁNSITO DEL ATLÁNTICO.</t>
  </si>
  <si>
    <t>SERVICIO DE ACTUALIZACIÓN REMOTA DEL SISTEMA SIIAFE, EL MÓDULO DE LIQUIDACIÓN DE NÓMINA ELECTRÓNICA Y ASISTENCIA TÉCNICA PARA LA INTEGRACIÓN DE WEB SERVICE DE TRÁMITES CON SIIAFE</t>
  </si>
  <si>
    <t>2.1</t>
  </si>
  <si>
    <t>Realizar acompañamiento a los diferentes procesos institucionales con el fin de realizar análisis del entorno para la identificación y evaluación de los riesgos para la vigencia 2023.</t>
  </si>
  <si>
    <t>2.2</t>
  </si>
  <si>
    <t>2.3</t>
  </si>
  <si>
    <t>Ajustar los mapas de riesgos de corrupción de acuerdo a los cambios del entorno a los que haya lugar de los procesos institucionales.</t>
  </si>
  <si>
    <t>2.4</t>
  </si>
  <si>
    <t>3.1</t>
  </si>
  <si>
    <t>Publicar el mapa de riesgos institucional en la página web para ser conocido por parte de los ciudadanos y demás partes interesadas.</t>
  </si>
  <si>
    <t>3.2</t>
  </si>
  <si>
    <t xml:space="preserve">Realizar actividades de sensibilización asociada a la gestión del riesgo y administración de controles </t>
  </si>
  <si>
    <t>Actividades de sensibilización asociada a la gestión del riesgo y administración de controles realizadas</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</si>
  <si>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</si>
  <si>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</si>
  <si>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</si>
  <si>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</si>
  <si>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</si>
  <si>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</si>
  <si>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</si>
  <si>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</si>
  <si>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</si>
  <si>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</si>
  <si>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5.1</t>
  </si>
  <si>
    <t>Efectuar el seguimiento al mapa de riesgos -AIR-</t>
  </si>
  <si>
    <t>Informes de seguimiento al mapa de riesgos -AIR-</t>
  </si>
  <si>
    <t>1.1</t>
  </si>
  <si>
    <t>1.2</t>
  </si>
  <si>
    <t>1.3</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</si>
  <si>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</si>
  <si>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</si>
  <si>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</si>
  <si>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3.3</t>
  </si>
  <si>
    <t xml:space="preserve">Publicar reporte de la ejecución presupuestal </t>
  </si>
  <si>
    <t>Informe de ejecucion semestral acumulado publicado en la pagina web</t>
  </si>
  <si>
    <t>Preparar y desarrollar el informe de rendición de cuentas de la gestión realizada por la entidad</t>
  </si>
  <si>
    <t>Realizar el seguimiento a las inquietudes y compromisos acordados en la audiencia pública llevada a cabo por la Gobernación.</t>
  </si>
  <si>
    <t>Realizar espacios virtuales y/o presenciales para la socialización de los proyectos del Instituto de Tránsito del Atlántico.</t>
  </si>
  <si>
    <t>Espacios virtuales y/o presenciales para la socialización de proyectos y planes</t>
  </si>
  <si>
    <t>Realizar al menos una capacitacion en relacionada con: Plan Anticorrupción y
Atención al Ciudadano,
Transparencia y acceso a
la información, servicio al
ciudadano, código de
Integridad, archivo-gestión
documental y seguridad
digital</t>
  </si>
  <si>
    <t>Implementar en su totalidad el protocolo IPV6</t>
  </si>
  <si>
    <t>Fortalecer  el Programa de Gestión Documental PGD</t>
  </si>
  <si>
    <t xml:space="preserve">Técnico de Gestión documental </t>
  </si>
  <si>
    <t>Elaborar informes de las pruebas piloto realizadas para la implementación del Protocolo de Internet versión 6 (IPV6) en la entidad.</t>
  </si>
  <si>
    <t>Documentos elaborados en la Fases del protocolo de internet IPV6</t>
  </si>
  <si>
    <t>Indicadores elaborados en la Fases del MSPI</t>
  </si>
  <si>
    <t>Cerciorarse de que los proveedores y contratistas de la entidad cumplan con las políticas de ciberseguridad internas.</t>
  </si>
  <si>
    <t>Seguimiento a politicas</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</si>
  <si>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</si>
  <si>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</si>
  <si>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</si>
  <si>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</si>
  <si>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</si>
  <si>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</si>
  <si>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</si>
  <si>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PDD 2020 - 2024</t>
  </si>
  <si>
    <t>ESTRATEGIAS
2024-2027</t>
  </si>
  <si>
    <t>OBJETIVO PEI 
2024-2027</t>
  </si>
  <si>
    <t>META PDD 2024 - 2027</t>
  </si>
  <si>
    <t>EJE PDD 2024-2027</t>
  </si>
  <si>
    <t>PDD 2024 - 2027</t>
  </si>
  <si>
    <t>PLAN ESTRATÉGICO INSTITUCIONAL 2024 - 2027</t>
  </si>
  <si>
    <t>12/31/2024</t>
  </si>
  <si>
    <t>PLAN ESTRATÉGICO INSTITUCIONAL 2024-2027</t>
  </si>
  <si>
    <t>Yussefy Locarno</t>
  </si>
  <si>
    <t>Actualización en derecho administrativo</t>
  </si>
  <si>
    <t>Politica de atención al Ciudadano</t>
  </si>
  <si>
    <t>2 jorrnadas</t>
  </si>
  <si>
    <t>MIPG: Dimensiones y Políticas, manejo de indicadores, politica de Riesgo</t>
  </si>
  <si>
    <t>Guía de roles de la oficina de Control Interno</t>
  </si>
  <si>
    <t>Manejo de cartera</t>
  </si>
  <si>
    <t>Gstión del Riesgo</t>
  </si>
  <si>
    <t>Proceso contravencional</t>
  </si>
  <si>
    <t>Actualización en Derecho Disciplinario</t>
  </si>
  <si>
    <t>Curso de actualización Seguridad Vial</t>
  </si>
  <si>
    <t>Contratación estatal: Secop II</t>
  </si>
  <si>
    <t>Tienda  Virual del Estado Colombiano</t>
  </si>
  <si>
    <t>Curso Lead Cibersecurity Manager ISO/IEC 27032</t>
  </si>
  <si>
    <t>Curso de Ivestigación y reconstrucción de accidentes de tránsito</t>
  </si>
  <si>
    <t>TOTAL</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</si>
  <si>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</si>
  <si>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CCE-16</t>
  </si>
  <si>
    <t>0</t>
  </si>
  <si>
    <t>CO-ATL-08001</t>
  </si>
  <si>
    <t>CARLOS MAFIO GRANADOS</t>
  </si>
  <si>
    <t>PRESTACIÓN DE SERVICIOS PROFESIONALES DE ABOGADA PARA BRINDAR ASESORÍA Y APOYO EN LA FORMULACIÓN DE POLÍTICAS DE PREVENCIÓN DEL DAÑO ANTIJURÍDICO E IMPLEMENTAR ESTRATEGIAS GENERALES DE DEFENSA DE LOS INTERESES LITIGIOSOS DEL INSTITUTO DE TRÁNSITO DEL ATLÁNTICO Y DEMÁS OBLIGACIONES CONSAGRADAS EN LOS DECRETOS 1716 DE 2009 Y 1069 DE 2015.</t>
  </si>
  <si>
    <t>MARIA DEL SOCORRO CHIMAS ACEVEDO</t>
  </si>
  <si>
    <t>mchimas@transitodelatlantico.gov.co</t>
  </si>
  <si>
    <t xml:space="preserve">"PRESTACION DE SERVICIOS PROFESIONALES EN LA REPRESENTACIÓN JUDICIAL, CONTROL Y SEGUIMIENTO DE LOS PROCESOS JUDICIALES EN LOS QUE LA ENTIDAD ACTÚA COMO DEMANDANTE O DEMANDADA Y LOS DEMÁS QUE DEBA ATENDER DENTRO DEL OBJETO CONTRACTUAL QUE REQUIERA LA JEFE DE OFICINA JURIDICA Y DIRECTOR".  </t>
  </si>
  <si>
    <t>PRESTACIÓN DE SERVICIOS DE APOYO A LA GESTIÓN PARA LA OFICINA  DE ASESORÍA JURÍDICA EN EL CONTROL CONTINUO DEL CORREO ELECTRÓNICO DE JURÍDICA, RADICACIÓN Y ENVÍO DE PETICIONES A LOS USUARIOS.</t>
  </si>
  <si>
    <t>PRESTACION DE SERVICIOS PROFESIONALES A LA OFICINA ASESORA DE PLANEACION EN LA ACTUALIZACION E IMPLEMENTACION DEL SISTEMA DE CONTROL INTERNO Y EL SISTEMA UNICO DE INFORMACION DE TRAMITES SUIT, TENIENDO EN CUENTA SU ARTICULACION CON EL MODELO INTEGRADO DE PLANEACION Y GESTION MIPG</t>
  </si>
  <si>
    <t xml:space="preserve">PRESTACIÓN DE SERVICIOS PROFESIONALES COMO ABOGADA PARA QUE BRINDE ACOMPAÑAMIENTO EN LOS PROCESOS PROPIOS DE LA OFICINA DE ASESORÍA JURÍDICA. </t>
  </si>
  <si>
    <t>PRESTACIÓN DE SERVICIOS PROFESIONALES AL  INSTITUTO DE TRÁNSITO DEL ATLÁNTICO EN EL ÁREA JURÍDICA, EN LA REVISIÓN, SEGUIMIENTO Y ENTREGA DE LAS RESPUESTAS A LAS PETICIONES RELACIONADAS CON EL PROCESO DE COBRO COACTIVO POR CONCEPTO DE DERECHOS DE TRÁNSITO Y COMPARENDOS FÍSICOS.</t>
  </si>
  <si>
    <t>43231503</t>
  </si>
  <si>
    <t>Adquisicion de un software para el manejo de imágenes del archivo de la entidad.</t>
  </si>
  <si>
    <t>cmercado@transitodelatlantico.gov.co</t>
  </si>
  <si>
    <t>PRESTACION DE SERVICIOS PROFESIONALES A LA OFICINA ASESORA DE PLANEACION MEDIANTE EL SEGUIMIENTO A LOS PLANES DE ACCION,  BANCO DE PROYECTOS, SEGUIMIENTO A PLAN DE DESARROLLO Y LA IMPLEMENTACION DEL  MODELO INTEGRADO DE PLANEACION Y GESTION MIPG DE LA ENTIDAD</t>
  </si>
  <si>
    <t>PRESTACION DE SERVICIOS PROFESIONALES A LA OFICINA ASESORA DE PLANEACION PARA EL DIAGNOSTICO, DISEÑO, IMPLEMENTACION E INDICADORES  DEL MODELO INTEGRADO DE PLANEACION Y GESTION MIPG Y LA ADMINISTRACION DE LOS RIESGOS DE LA ENTIDAD</t>
  </si>
  <si>
    <t>6</t>
  </si>
  <si>
    <t>CCE-06</t>
  </si>
  <si>
    <t>CCE-10</t>
  </si>
  <si>
    <t>80131502</t>
  </si>
  <si>
    <t>ARRENDAMIENTO DE UN BIEN INMBUEBLE PARA USO  DEL INSTITUTO DE TRÁNSITO DEL ATLÁNTICO</t>
  </si>
  <si>
    <t>Compra de 5  computadores de escritorio, 5 licencias de office 365.</t>
  </si>
  <si>
    <t>Adquisiciòn de software para la Administraciòn de la documentaciòn del Sistema de Gestiòn Integrado de la instituciòn basado en los estandares ISO 9001, NTCGP 1000 y 27001.</t>
  </si>
  <si>
    <t xml:space="preserve">PRESTACION DE SERVICIOS DE APOYO A LA GESTION A LA SUBDIRECCION DE SEGURIDAD VIAL A TRAVES DE LAS CAMPAÑAS DE EDUCACION VIAL </t>
  </si>
  <si>
    <t>WILLIAM NOGUERA</t>
  </si>
  <si>
    <t>wnoguera@transitodelatlantico.gov.co</t>
  </si>
  <si>
    <t>CONTRATAR LA ADQUISICIÓN DE CALZADO Y ROPA DE LABOR CORRESPONDIENTE A LA VIGENCIA 2024 PARA LOS FUNCIONARIOS ADMINISTRATIVOS,DE SERVICIOS GENERALES Y AGENTES DE TRÁNSITO DEL INSTITUTO DE TRÁNSITO DEL ATLÁNTICO.</t>
  </si>
  <si>
    <t>3713003</t>
  </si>
  <si>
    <t>3713004</t>
  </si>
  <si>
    <t>CCE-99</t>
  </si>
  <si>
    <t>3713005</t>
  </si>
  <si>
    <t>3713006</t>
  </si>
  <si>
    <t>3713008</t>
  </si>
  <si>
    <t xml:space="preserve">ANUAR ESFUERZOS PARA LA IMPLEMENTACION Y DESARROLLO DEL PROGRAMA CONDUCCION SEGURA PARA EL FORTALECIMIENTO D ELA SEGURIDAD Y EDUCACION VIAL EN EL DEPARTAMENTO                                                                                                                 </t>
  </si>
  <si>
    <t>3713009</t>
  </si>
  <si>
    <t>AUNAR ESFUERZOS PARA LA IMPLEMENTACIÓN DEL PROYECTO FORMATIVO TRANSVERSAL DE MOVILIDAD ESCOLAR, FOMENTANDO EL USO RESPONSABLE DE LA BICICLETA COMO MEDIO DE TRANSPORTE ESCOLAR, EN CORREGIMIENTOS DE JURISDICCIÓN DE TRÁNSITO DEL ATLÁNTICO</t>
  </si>
  <si>
    <t>3713010</t>
  </si>
  <si>
    <t>PRESTACIÓN DE SERVICIOS DE APOYO A LA GESTIÓN EN LA DIRECCIÓN DEL INSTITUTO DE TRÁNSITO DEL ATLÁNTICO EN LA PROYECCIÓN Y REVISIÓN DE DOCUMENTOS JURÍDICOS ALLEGADOS A DICHA DEPENDENCIA</t>
  </si>
  <si>
    <t>PRESTACIÓN DE SERVICIOS DE APOYO A LA GESTIÓN AL TRÁNSITO DEL ATLÁNTICO EN LOS PLANES DE CONTROL OPERATIVOS, DESARROLLADOS POR LA ENTIDAD, QUE GARANTICEN EL CUMPLIMIENTO DE LAS NORMAS DE TRÁNSITO POR PARTE DE LOS ACTORES VIALES</t>
  </si>
  <si>
    <t>PRESTACIÓN DE SERVICIOS DE APOYO A LA GESTIÓN DEL INSTITUTO DE TRÁNSITO DEL ATLÁNTICO, EN EL MANTENIMIENTO Y MEJORA DEL SISTEMA DE GESTIÓN DE LA SEGURIDAD Y SALUD EN EL TRABAJO</t>
  </si>
  <si>
    <t>PRESTACIÓN DE SERVICIOS PROFESIONALES DE COMUNICADOR SOCIAL QUE BRINDE ACOMPAÑAMIENTO A LA SUBDIRECCION OPERATIVA EN LA TOMA DE INFORMACION EN CAMPO DE LAS CAMPAÑAS DE EDUCACION Y SEGURIDAD VIAL PARA SU CORRESPONDIENTE TRATAMIENTO Y POSTERIOR PUBLICACION EN LINEA</t>
  </si>
  <si>
    <t>PRESTACIÓN DE SERVICIOS PROFESIONALES DE COMUNICADOR SOCIAL A LA SUBDIRECCIÓN OPERATIVA PARA BRINDAR ASESORIA EN EL MANEJO DE PRENSA Y COMUNICACIÓN EXTERNA  EN LO RELACIONADO CON LAS CAMPANAS DE EDUCACIÓN Y SEGURIDAD VIAL ADELANTADOS  POR LA ENTIDAD.</t>
  </si>
  <si>
    <t>PRESTACIÓN DE SERVICIOS PROFESIONALES A LA SUBDIRECCIÓN DE SEGURIDAD VIAL QUE BRINDE ASESORIA EN LA LA IMPLEMENTACIÓN DE PROYECTOS DE EDUCACIÓN VIAL.</t>
  </si>
  <si>
    <t>"PRESTACIÓN DE SERVICIOS PROFESIONALES DE UN ABOGADO A LA OFICINA ASESORA JURÍDICA QUE BRINDE ASESORÍA Y ACOMPAÑAMIENTO EN LOS PROCESOS DERIVADOS DEL COBRO COACTIVO GENERADO POR LOS DERECHOS DE TRANSITO Y LA IMPOSICIÓN DE COMPARENDOS ELECTRÓNICOS Y FÍSICOS".</t>
  </si>
  <si>
    <t>PRESTACION DE SERVICIOS DE APOYO A LA GESTIÓN DE LA OFICINA ASESORA JURÍDICA PARA EL ACOMPAÑAMIENTO EN LOS PROCESOS JURÍDICOS PROPIOS DE DICHA DEPENDENCIA.</t>
  </si>
  <si>
    <t>PRESTACION DE SERVICIOS PROFESIONALES A LA OFICINA ASESORA DE PLANEACION BRINDANDO ACOMPAÑAMIENTO EN LA IDENTIFICACION E IMPLEMENTACION DE MEJORAS A LA INFRAESTRUCTURA TECNOLOGICA DE LA ENTIDAD</t>
  </si>
  <si>
    <t>PRESTACIÓN DE SERVICIOS DE APOYO A LA SUBDIRECCIÓN DE SEGURIDAD VIAL MEDIANTE LA EJECUCIÓN DE ACTIVIDADES ADMINISTRATIVAS AUXILIARES Y DE SOPORTE</t>
  </si>
  <si>
    <t>PRESTACIÓN DE SERVICIOS DE APOYO A LA GESTIÓN DOCUMENTAL DE LA ENTIDAD MEDIANTE LA EJECUCIÓN DE ACTIVIDADES DE ARCHIVO Y ORGANIZACIÓN DE DOCUMENTOS CON EL FIN DE FORTALECER LA PRESTACIÓN DEL SERVICIO A LOS USUARIOS</t>
  </si>
  <si>
    <t>eperieira-ita@transitodelatlantico.gov.co</t>
  </si>
  <si>
    <t xml:space="preserve">PRESTACIÓN DE SERVICIOS PROFESIONALES DE PRODUCCION Y EDICION AUDIOVISUAL A LA SUBDIRECCIÓN OPERATIVA PARA BRINDAR ASESORIA EN EL MANEJO DE LAS COMUNICACIONES EN LO RELACIONADO CON LAS CAMPAÑAS DE EDUCACIÓN Y SEGURIDAD VIAL ADELANTADOS POR LA ENTIDAD. </t>
  </si>
  <si>
    <t>AUNAR ESFUERZOS PARA EL DESARROLLO DE LA CAMPAÑA PEDAGOGICA Y DE CULTURA VIAL PARA LA SENSIBILIZACION DEL USO OBLIGATORIO DEL CASCO Y CHALECO , COMO ELEMENTO REGLAMENTARIO DE SEGURIDAD PARA LA CONDUCCIÓN DE MOTOCICLETAS y EL BUEN USO DE  EN LOS MUNICIPIOS DE PIOJO, USIACURI, JUAN DE ACOSTA, TUBARA Y BARANOA Y AUNAR ESFUERZOS Y RECURSOS PARA EL DESARROLLO E IMPLEMENTACION DEL PROGRAMA DE CONDUCCION SEGURA PARA EL FORTALECIMIENTO DE LA SEGURIDAD Y EDUCACION VIAL EN EL DEPARTAMENTO DEL ATLANICO</t>
  </si>
  <si>
    <t>CCE-17</t>
  </si>
  <si>
    <t>PRESTACIÓN DE SERVICIOS PROFESIONALES PARA BRINDAR ACOMPAÑAMIENTO AL ÁREA DE TALENTO HUMANO DEL ITA, EN EL FORTALECIMIENTOS DE LAS HABILIDADES DE GESTIÓN SOCIOEMOCIONAL DE LOS SERVIDORES DE LA ENTIDAD Y EL APOYO EN LAS ACTIVIDADES PERTENECIENTES AL PLAN ESTRATÉGICO DEL TALENTO HUMANO</t>
  </si>
  <si>
    <t>PRESTACIÓN DE SERVICIOS PROFESIONALES PARA BRINDAR ACOMPAÑAMIENTO A LA SUBDIRECCIÓN ADMINISTRATIVA Y FINANCIERA DEL ITA EN LA EJECUCIÓN DE LOS PROGRAMAS DEL SISTEMA INTEGRADO DECONSERVACIÓN</t>
  </si>
  <si>
    <t xml:space="preserve">CYNTHIA MERCADO </t>
  </si>
  <si>
    <t>PRESTACION DE SERVICIOS PROFESIONALES AL AREA DE SISTEMAS DEL INSTITUTO DE TRANSITO DEL ATLANTICO PARA LA SOLUCION DE REQUERIMIENTOS TECNOLOGICOS EN LAS SEDES BARRANQUILLA Y BARANOA</t>
  </si>
  <si>
    <t>PRESTACIÓN DE SERVICIOS DE APOYO A LA GESTIÓN PARA LA OFICINA ASESORA JURÍDICA EN EL CONTROL CONTINUO DEL CORREO ELECTRÓNICO DE JURÍDICA, RADICACIÓN Y ENVÍO DE PETICIONES A LOS USUARIOS.</t>
  </si>
  <si>
    <t>PRESTACIÓN DE SERVICIOS PROFESIONALES A LA OFICINA JURÍDICA PARA EL ACOMPAÑAMIENTO EN LOS PROCESOS JURÍDICOS PROPIOS DE DICHA DEPENDENCIA.</t>
  </si>
  <si>
    <t>PRESTACION DE SERVICIOS DE APOYO A LA GESTION DE LA OFICINA  DE ASESORÍA JURÍDICA EN LA PROYECCIÓN DE OFICIOS DE DESEMBARGO, EJECUCIÓN DE ACTIVIDADES ADMINISTRATIVAS TALES COMO RECEPCIÓN, ENTREGA, ARCHIVO Y CUSTODIA DE LOS DOCUMENTOS Y EXPEDIENTES PROPIOS DE DICHA DEPENDENCIA.</t>
  </si>
  <si>
    <t>PRESTACIÓN DE SERVICIOS DE APOYO A LA GESTIÓN DE LA OFICINA ASESORA JURÍDICA EN EL COBRO DE LA CARTERA MOROSA EN SUS ETAPAS DE COBRO PERSUASIVO Y POR JURISDICCIÓN COACTIVA Y CORRIENTE DE DERECHOS DE TRÁNSITO Y COMPARENDOS FÍSICOS.</t>
  </si>
  <si>
    <t xml:space="preserve">PRESTACIÓN DE SERVICIOS PROFESIONALES AL ÁREA JURÍDICA DEL INSTITUTO DE TRÁNSITO DEL ATLÁNTICO, MEDIANTE LA ASESORÍA, REVISIÓN, SEGUIMIENTO Y CONTROL AL TRÁMITE Y TRAZABILIDAD DE LOS DERECHOS DE PETICIÓN, QUEJAS Y/O RECLAMOS PRESENTADOS POR CIUDADANOS, ENTES DE CONTROL O JUDICIALES, RELACIONADOS CON COMPARENDOS, DERECHOS DE TRÁNSITO, PROCESO CONTRAVENCIONAL Y/O COBRO COACTIVO Y LAS DEMÁS QUE SEAN DESIGNADAS POR LA JEFE DE LA OFICINA JURÍDICA". </t>
  </si>
  <si>
    <t>"PRESTACIÓN DE SERVICIOS PROFESIONALES PARA ASESORAMIENTO EN LA GENERACION DE POLITICAS DE COBRO Y DEPURACIÓN DE LA CARTERA PERSUASIVA Y COACTIVA REALIZADA POR LA ADMINISTRACIÓN DEL INSTITUTO DE TRÁNSITO DEL ATLÁNTICO, CON EL PROPOSITO DE INCREMENTAR EL RECAUDO Y SANEAR LA CARTERA REALIZANDO EL SEGUIMIENTO A LOS PROCESOS DE COBRO".</t>
  </si>
  <si>
    <t>Renovacion del certificado digital de 14 contratistas que utilizaran para realizar diversas actividades en el HQ-RUNT.</t>
  </si>
  <si>
    <t>Renovación del certificado digital de el funcionario Jairo Hernandez que utilizarán para realizar diversas actividades en el CETIL.</t>
  </si>
  <si>
    <t>Renovacion del soporte de la   licencia de SQL Server 2016 para el sistema financiero SIIAFE</t>
  </si>
  <si>
    <t>Adquisición de un canal de telecomunicaciones para el suministro del Internet en la sede operativa de Baranoa.</t>
  </si>
  <si>
    <t>Actualizacion de Mejoras del aplicativo Orfeo</t>
  </si>
  <si>
    <t>ADQUISICION DE LAS POLIZAS DE SEGUROS 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t>
  </si>
  <si>
    <t>SUMINISTRO DE ELEMENTOS PAPELERÍA, ÚTILES DE OFICINA, ASEO, LIMPIEZA Y CAFETERÍA PARA LAS DISTINTAS SEDES DEL INSTITUTO DE TRÁNSITO DEL ATLÁNTICO.</t>
  </si>
  <si>
    <t>CCE-07</t>
  </si>
  <si>
    <t xml:space="preserve">PRESTACIÓN DE SERVICIOS PROFESIONALES DE ABOGADO A LA OFICINA ASESORA JURÍDICA, PARA DAR RESPUESTA A LOS RECURSOS DE APELACIÓN QUE SE PRESENTEN Y ASISTIR A LA ENTIDAD EN TODO LO RELACIONADO CON LOS PROCESOS DE INSOLVENCIA ECONÓMICA QUE SE RADIQUEN EN LOS CENTROS DE CONCILIACIÓN, Y DEMÁS ACTIVIDADES QUE SEAN ASIGNADAS POR EL SUPERVISOR DEL CONTRATO. </t>
  </si>
  <si>
    <t>PRESTACIÓN DE SERVICIOS DE APOYO A LA GESTIÓN  A LA OFICINA ASESORA JURÍDICA DE LA ENTIDAD, PARA ASISTIR EN EL SEGUIMIENTO  Y CONTROL ADMINISTRATIVO DE LOS TRÁMITES, ESPECIALMENTE LOS DERIVADOS DE LAS ACCIONES CONSTITUCIONALES.</t>
  </si>
  <si>
    <t xml:space="preserve">PPRESTACIÓN DE SERVICIOS PROFESIONALES DE ABOGADO A LA OFICINA JURÍDICA DEL INSTITUTO DE TRÁNSITO DEL ATLÁNTICO EN LA REVISIÓN, SEGUIMIENTO Y CONTROL DE LOS PROCESOS DE COBRO DE CUOTA PARTES PENSIONALES, SOLICITUDES DE INDEMNIZACIÓN DE PENSIÓN, Y LAS DEMÁS QUE SEAN DESIGNADAS POR LA JEFE DE LA OFICINA JURÍDICA. </t>
  </si>
  <si>
    <t>PRESTACIÓN DE SERVICIOS PROFESIONALES DE ABOGADO A LA OFICINA DE CONTRATACIÓN DEL INSTITUTO DE TRÁNSITO DEL ATLÁNTICO, PARA BRINDAR ACOMPAÑAMIENTO EN LOS PROCESOS PROPIOS DE DICHA DEPENDENCIA</t>
  </si>
  <si>
    <t>PRESTACIÓN DE SERVICIOS PROFESIONALES DE ABOGADO QUE BRINDE ACOMPAÑAMIENTO A LOS PROCESOS CONTRAVENCIONALES EN LA INSPECCIÓN DE TRÁNSITO - SEDE OPERATIVA DE SABANAGRANDE</t>
  </si>
  <si>
    <t xml:space="preserve">Informe </t>
  </si>
  <si>
    <t>PDD 2024-2027</t>
  </si>
  <si>
    <t xml:space="preserve">Consolidado de las EDL Realizada
Informe de análisis
</t>
  </si>
  <si>
    <t>Realizar la medición de clima laboral, definir acciones a implementar, con base en los resultados .</t>
  </si>
  <si>
    <t>Establecer el procedimiento y contar con un canal de comunicación, para que la entidad pueda dar sus opiniones y denuncias.</t>
  </si>
  <si>
    <t>Procedimiento y Canal de denuncia creado</t>
  </si>
  <si>
    <t>Reinducciones SG-SST 2024</t>
  </si>
  <si>
    <t xml:space="preserve">Especfialista de apoyo al sistema de seguridad y salud en el trabajo -  </t>
  </si>
  <si>
    <t xml:space="preserve">Actualizar y desarrollar el programa de capacitación con base a la actualización de la matriz de IPVR 2024
</t>
  </si>
  <si>
    <t>Programa de capacitación con base en la  matriz de IPVR 2024 ejecutado</t>
  </si>
  <si>
    <t>PESV 2024</t>
  </si>
  <si>
    <t>Actualizar la matriz de objetivos y metas 2024</t>
  </si>
  <si>
    <t>Matriz de objetivos y metas 2024 actualizada</t>
  </si>
  <si>
    <t>N° de Matrices de objetivos y metas 2024 actualizada</t>
  </si>
  <si>
    <t>Actualizar el  Plan de trabajo anual 2024 de SST</t>
  </si>
  <si>
    <t>Plan de trabajo vigencia 2024</t>
  </si>
  <si>
    <t>Actualización de la matriz de peligros y evaluación y valoración de riesgos con participación de todos los niveles de la entidad</t>
  </si>
  <si>
    <t>Realizar revisión en compañía de la alta dirección de los resultados del SGSST del año 2024</t>
  </si>
  <si>
    <t>TRD y CCD aprobadas por el consejo departamental y publicadosen la página web del instituto.</t>
  </si>
  <si>
    <t>Acta de aprobación del comité de Gestión y desempeño y consejo departamental de archivo o publicación de TRD y CCD en página web.</t>
  </si>
  <si>
    <t>Eliana Pereira
Jairo Hernandez</t>
  </si>
  <si>
    <t>Implementar el Sistema Integrado de Conservación y su correspondiente Plan de Conservación documental</t>
  </si>
  <si>
    <t>Plan de Conservación documental ejecutado.</t>
  </si>
  <si>
    <t>Formular plan de preservación digital a largo plazo y programas de conservación preventiva.</t>
  </si>
  <si>
    <t>Plan de preservación digital a largo plazo y programas de conservación preventiva implementados.</t>
  </si>
  <si>
    <t>Instrumentos archivísitcos implementados</t>
  </si>
  <si>
    <t>Borrador del de los progrmas de conservación preventiva</t>
  </si>
  <si>
    <t>Borrador de plan de preservación digital a largo plazo</t>
  </si>
  <si>
    <t>Plan y programas formuladosy revisados por comité</t>
  </si>
  <si>
    <t>Levantar y recopilar inventarios documentales de los archivos de gestión del instituto.</t>
  </si>
  <si>
    <t>Inventarios recopilados en un 60%</t>
  </si>
  <si>
    <t>Instrumentos archivísitcos formulados</t>
  </si>
  <si>
    <t>N° de documentos recopilados</t>
  </si>
  <si>
    <t>Inventarios recopilados en un 20%</t>
  </si>
  <si>
    <t>Levantar y recopilar inventario documental de fondo acumulado del instituto.</t>
  </si>
  <si>
    <t>Inventarios recopilados en un 90%</t>
  </si>
  <si>
    <t>Inventarios recopilados en un 30%</t>
  </si>
  <si>
    <t>Formular TVD Para la organización del fondo acumulado en base al inventario realizado y las TRD aprobadas.</t>
  </si>
  <si>
    <t xml:space="preserve">TVD formulada </t>
  </si>
  <si>
    <t>TVD formulada/borrador</t>
  </si>
  <si>
    <t>Subcomponente/procesos</t>
  </si>
  <si>
    <t>No</t>
  </si>
  <si>
    <t>Actividades</t>
  </si>
  <si>
    <t>Dependencia</t>
  </si>
  <si>
    <t>1. Política de Administración de Riesgos</t>
  </si>
  <si>
    <t>Socializar la política de administración del riesgo a todos los funcionarios y servidores de la entidad mediante la realización de infografías.</t>
  </si>
  <si>
    <t>2. Construcción del Mapa de Riesgos de Corrupción</t>
  </si>
  <si>
    <t xml:space="preserve">consolidar el mapa de riesgos de corrupcion del Instituto de Transito del Atlantico. </t>
  </si>
  <si>
    <t>3. Consulta y divulgación</t>
  </si>
  <si>
    <t>4. Monitoreo y revisión</t>
  </si>
  <si>
    <t>5. seguimientoAdministración del Riesgo</t>
  </si>
  <si>
    <t>1.  Lineamientos de Transparencia Activa.</t>
  </si>
  <si>
    <t>Creación de la Linea de Ética  que seria diseñado para que los empleados y usuarios puedan reportar anónimamente presuntas violaciones a nuestro Código de Ética, así como posibles actos incorrectos, fraudes, corrupción en las 2 sedes del Instituto de Transito Departamental.</t>
  </si>
  <si>
    <t>Linea de Ética</t>
  </si>
  <si>
    <t>Aprobación de procedimiento de Denuncia Interna</t>
  </si>
  <si>
    <t>Denuncia interna</t>
  </si>
  <si>
    <t>Socialización de la Linea de Ética y Canal de Denuncia Interna.</t>
  </si>
  <si>
    <t>Linea de Ética y Denuncia interna.</t>
  </si>
  <si>
    <t>Socialización del Tema: SARLAFT /FPADM (Sistema de Administración del Riesgo de Lavado de Activos y Financiación del Terrorismo y Financiacion de la Proliferación de Armas de Destrucción Masiva)  tiene como objetivo prevenir y detectar el lavado de dinero y el financiamiento del terrorismo.   hacen relación a todas las posibles pérdidas que pueden afectar a la empresa a causa de operaciones o acciones que están relacionadas con actividades o procesos terroristas o para financiar la proliferación de armas a gran escala, o para ocultar intencionalmente de Activos.</t>
  </si>
  <si>
    <t>Socialización tema: SARLAFT /FPADM.</t>
  </si>
  <si>
    <t xml:space="preserve">Oficina asesora de planeación y Control Interno. </t>
  </si>
  <si>
    <t>Capacitación para los  lideres de los procesos en el Tema SARLAFT /FPADM.</t>
  </si>
  <si>
    <t>Capacitación  SARLAFT /FPADM.</t>
  </si>
  <si>
    <t xml:space="preserve">lideres de los procesos, Oficina asesora de planeación y Control Interno. </t>
  </si>
  <si>
    <t xml:space="preserve">Implementación del formato SARLAFT /FPADM. en el area de contratación </t>
  </si>
  <si>
    <t>formato SARLAFT /FPADM.</t>
  </si>
  <si>
    <t xml:space="preserve">Oficina de contratación </t>
  </si>
  <si>
    <t>codigo de integridad</t>
  </si>
  <si>
    <t>Actividades de sensibilización y apropiación del Código de Integridad del Instituto de Tránsito del Atlántico.</t>
  </si>
  <si>
    <t>1. Informar avances y resultados de la gestión con calidad y en lenguaje comprensible</t>
  </si>
  <si>
    <t>2. Desarrollar escenarios de diálogo de doble vía con la ciudadanía y sus organizaciones</t>
  </si>
  <si>
    <t>3. Responder a compromisos propuestos, evaluación y retroalimentación en los ejercicios de rendición de cuentas con acciones correctivas para mejora</t>
  </si>
  <si>
    <t>Capacitar a los servidores del instituto en temas relacionados con: Programa de Transparencia y Etica pública , Transparencia y acceso a la información, servicio al ciudadano, código de Integridad, archivo-gestión documental y seguridad digital</t>
  </si>
  <si>
    <t>2. Lineamientos de Transparencia Pasiva</t>
  </si>
  <si>
    <t>3. Elaboración de los Instrumentos de Gestión de la Información</t>
  </si>
  <si>
    <t>Normograma Actualizado, pocedimientos de la gestión documental: Planeación, Preservación a largo plazo y Valoración actualizados</t>
  </si>
  <si>
    <t>3.4</t>
  </si>
  <si>
    <t>4. Criterio Diferencial de Accesibilidad</t>
  </si>
  <si>
    <t>Tener disponible la información en el sitio web  en audio.</t>
  </si>
  <si>
    <t>Disponibilidad de escuchar (audio) de textos de la pagina web</t>
  </si>
  <si>
    <t>5. Monitoreo del Acceso a la Información Pública</t>
  </si>
  <si>
    <t>Rendicion de cuentas</t>
  </si>
  <si>
    <t xml:space="preserve">Socialización de las campañas de educacion y seguridad vial con la población objetivo en cada uno de los municipios </t>
  </si>
  <si>
    <t xml:space="preserve">Campaña de Eucación y Seguridad vial. </t>
  </si>
  <si>
    <t xml:space="preserve">Subdirección de Seguridad vial </t>
  </si>
  <si>
    <t xml:space="preserve">Organizar caracterización de Usuarios con el fin de identificar las necesidades de Nuestros Usuarios. </t>
  </si>
  <si>
    <t xml:space="preserve">caracterización de Usuarios </t>
  </si>
  <si>
    <t>Queda aplazada para el tercer trimestre</t>
  </si>
  <si>
    <t xml:space="preserve">Evidencias de tablas de retencion </t>
  </si>
  <si>
    <t xml:space="preserve">Evidencia de las actividades ejecutadas del plan  de conversacion </t>
  </si>
  <si>
    <t xml:space="preserve">Se realizzra la renovacion tecnologica en el segundo o tercer trimestre del año </t>
  </si>
  <si>
    <t>X</t>
  </si>
  <si>
    <t xml:space="preserve">x </t>
  </si>
  <si>
    <t xml:space="preserve">PROGRAMA DE TRANSPARENCIA Y ÉTICA PÚBLICA </t>
  </si>
  <si>
    <t xml:space="preserve">Componente 1:  GESTIÓN INTEGRAL DE RIESGO 
</t>
  </si>
  <si>
    <t>CUMPLIMIENTO I CUATRIMESTRE</t>
  </si>
  <si>
    <t>OBSERVACIONES - CUMPLIMIENTO I CUATRIMESTRE</t>
  </si>
  <si>
    <t>CUMPLIMIENTO II CUATRIMESTRE</t>
  </si>
  <si>
    <t>OBSERVACIONES - CUMPLIMIENTO II CUATRIMESTRE</t>
  </si>
  <si>
    <t>CUMPLIMIENTO III CUATRIMESTRE</t>
  </si>
  <si>
    <t>OBSERVACIONES - CUMPLIMIENTO III CUATRIMESTRE</t>
  </si>
  <si>
    <t>Componente 2: REDES INSTITUCIONALES Y CANALES DE DENUNCIA</t>
  </si>
  <si>
    <t>Componente 3: LEGALIDAD E INTEGRIDAD</t>
  </si>
  <si>
    <t>Componente 4: INICIATIVAS ADICIONALES Y CONFLICTOS DE INTERESÉS</t>
  </si>
  <si>
    <t>Componente 5: PARTICIPACIÓN CIUDADANA Y RENDICIÓN DE CUENTAS</t>
  </si>
  <si>
    <t xml:space="preserve">Componente 6: TRANSPARENCIA Y ACCESO A LA INFORMACIÓN </t>
  </si>
  <si>
    <t xml:space="preserve">Componente7:  ESTADO ABIERTO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</si>
</sst>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_ &quot;$&quot;\ * #,##0.00_ ;_ &quot;$&quot;\ * \-#,##0.00_ ;_ &quot;$&quot;\ * &quot;-&quot;??_ ;_ @_ "/>
    <numFmt numFmtId="165" formatCode="_(* #,##0.00_);_(* \(#,##0.00\);_(* &quot;-&quot;??_);_(@_)"/>
    <numFmt numFmtId="166" formatCode="#,###\ &quot;COP&quot;"/>
  </numFmts>
  <fonts count="6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sz val="11"/>
      <color rgb="FFFF0000"/>
      <name val="Calibri"/>
      <family val="2"/>
      <scheme val="minor"/>
    </font>
    <font>
      <b/>
      <sz val="14"/>
      <color theme="1"/>
      <name val="Verdana"/>
      <family val="2"/>
    </font>
    <font>
      <b/>
      <sz val="10"/>
      <color theme="1"/>
      <name val="Verdana"/>
      <family val="2"/>
    </font>
    <font>
      <sz val="10"/>
      <color theme="1"/>
      <name val="Verdana"/>
      <family val="2"/>
    </font>
    <font>
      <i/>
      <sz val="8"/>
      <color theme="0"/>
      <name val="Calibri"/>
      <family val="2"/>
      <scheme val="minor"/>
    </font>
    <font>
      <sz val="8"/>
      <color theme="1"/>
      <name val="Calibri"/>
      <family val="2"/>
      <scheme val="minor"/>
    </font>
    <font>
      <b/>
      <sz val="8"/>
      <color theme="1"/>
      <name val="Verdana"/>
      <family val="2"/>
    </font>
    <font>
      <sz val="8"/>
      <color theme="1"/>
      <name val="Arial"/>
      <family val="2"/>
    </font>
    <font>
      <sz val="8"/>
      <color theme="1"/>
      <name val="Verdana"/>
      <family val="2"/>
    </font>
    <font>
      <i/>
      <sz val="10"/>
      <color theme="1"/>
      <name val="Calibri"/>
      <family val="2"/>
      <scheme val="minor"/>
    </font>
    <font>
      <i/>
      <sz val="8"/>
      <color theme="1"/>
      <name val="Calibri"/>
      <family val="2"/>
      <scheme val="minor"/>
    </font>
    <font>
      <i/>
      <sz val="9"/>
      <color theme="1"/>
      <name val="Calibri"/>
      <family val="2"/>
      <scheme val="minor"/>
    </font>
    <font>
      <i/>
      <sz val="8"/>
      <color rgb="FFFF0000"/>
      <name val="Calibri"/>
      <family val="2"/>
      <scheme val="minor"/>
    </font>
    <font>
      <i/>
      <sz val="10"/>
      <name val="Calibri"/>
      <charset val="134"/>
      <scheme val="minor"/>
    </font>
    <font>
      <i/>
      <sz val="8"/>
      <name val="Calibri"/>
      <charset val="134"/>
      <scheme val="minor"/>
    </font>
    <font>
      <i/>
      <sz val="9"/>
      <name val="Calibri"/>
      <charset val="134"/>
      <scheme val="minor"/>
    </font>
    <font>
      <sz val="11"/>
      <color theme="0"/>
      <name val="Calibri"/>
      <family val="2"/>
      <scheme val="minor"/>
    </font>
    <font>
      <b/>
      <sz val="11"/>
      <name val="Calibri"/>
      <family val="2"/>
      <scheme val="minor"/>
    </font>
    <font>
      <b/>
      <sz val="11"/>
      <color theme="0"/>
      <name val="Arial Narrow"/>
      <family val="2"/>
    </font>
    <font>
      <sz val="11"/>
      <name val="Arial Narrow"/>
      <family val="2"/>
    </font>
    <font>
      <b/>
      <sz val="11"/>
      <color theme="1"/>
      <name val="Arial"/>
      <family val="2"/>
    </font>
    <font>
      <b/>
      <sz val="11"/>
      <name val="Arial Narrow"/>
      <family val="2"/>
    </font>
    <font>
      <b/>
      <sz val="28"/>
      <color theme="0"/>
      <name val="Calibri"/>
      <family val="2"/>
      <scheme val="minor"/>
    </font>
    <font>
      <b/>
      <sz val="12"/>
      <color theme="0"/>
      <name val="Arial"/>
      <family val="2"/>
    </font>
    <font>
      <b/>
      <sz val="11"/>
      <color theme="1"/>
      <name val="Arial Narrow"/>
      <family val="2"/>
    </font>
    <font>
      <sz val="11"/>
      <color theme="1"/>
      <name val="Arial Narrow"/>
      <family val="2"/>
    </font>
    <font>
      <sz val="11"/>
      <color rgb="FF000000"/>
      <name val="Arial Narrow"/>
      <family val="2"/>
    </font>
    <font>
      <b/>
      <sz val="9"/>
      <name val="Tahoma"/>
      <family val="2"/>
    </font>
    <font>
      <sz val="9"/>
      <name val="Tahoma"/>
      <family val="2"/>
    </font>
  </fonts>
  <fills count="2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
      <patternFill patternType="solid">
        <fgColor theme="3" tint="0.39994506668294322"/>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34998626667073579"/>
        <bgColor indexed="64"/>
      </patternFill>
    </fill>
  </fills>
  <borders count="4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s>
  <cellStyleXfs count="16">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4" fillId="14" borderId="37" applyNumberFormat="0" applyProtection="0">
      <alignment horizontal="left" vertical="center"/>
    </xf>
    <xf numFmtId="0" fontId="35" fillId="15" borderId="0" applyNumberFormat="0" applyBorder="0" applyProtection="0">
      <alignment horizontal="center" vertical="center"/>
    </xf>
    <xf numFmtId="49" fontId="36" fillId="0" borderId="0" applyFill="0" applyBorder="0" applyProtection="0">
      <alignment horizontal="left" vertical="center"/>
    </xf>
    <xf numFmtId="166" fontId="21" fillId="0" borderId="0" applyFont="0" applyFill="0" applyBorder="0" applyAlignment="0" applyProtection="0"/>
    <xf numFmtId="0" fontId="1" fillId="0" borderId="0"/>
  </cellStyleXfs>
  <cellXfs count="262">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wrapText="1"/>
    </xf>
    <xf numFmtId="0" fontId="0" fillId="0" borderId="0" xfId="0" applyAlignment="1">
      <alignment wrapText="1"/>
    </xf>
    <xf numFmtId="0" fontId="19" fillId="0" borderId="5" xfId="0" applyFont="1" applyBorder="1" applyAlignment="1">
      <alignment wrapText="1"/>
    </xf>
    <xf numFmtId="0" fontId="0" fillId="8" borderId="15" xfId="0" applyFill="1" applyBorder="1"/>
    <xf numFmtId="0" fontId="2" fillId="8" borderId="16" xfId="0" applyFont="1" applyFill="1" applyBorder="1"/>
    <xf numFmtId="0" fontId="0" fillId="8" borderId="16" xfId="0" applyFill="1" applyBorder="1" applyAlignment="1">
      <alignment horizontal="center"/>
    </xf>
    <xf numFmtId="0" fontId="0" fillId="8" borderId="17" xfId="0" applyFill="1" applyBorder="1" applyAlignment="1">
      <alignment horizontal="center"/>
    </xf>
    <xf numFmtId="0" fontId="0" fillId="2" borderId="3" xfId="0" applyFill="1" applyBorder="1" applyAlignment="1">
      <alignment wrapText="1"/>
    </xf>
    <xf numFmtId="0" fontId="0" fillId="0" borderId="5" xfId="0" applyBorder="1"/>
    <xf numFmtId="0" fontId="0" fillId="9"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9" fontId="0" fillId="0" borderId="5" xfId="0" applyNumberFormat="1" applyBorder="1" applyAlignment="1">
      <alignment horizontal="center" wrapText="1"/>
    </xf>
    <xf numFmtId="0" fontId="0" fillId="10" borderId="7" xfId="0" applyFill="1" applyBorder="1" applyAlignment="1">
      <alignment wrapText="1"/>
    </xf>
    <xf numFmtId="0" fontId="0" fillId="10" borderId="5" xfId="0" applyFill="1" applyBorder="1" applyAlignment="1">
      <alignment wrapText="1"/>
    </xf>
    <xf numFmtId="0" fontId="0" fillId="10" borderId="4" xfId="0" applyFill="1" applyBorder="1" applyAlignment="1">
      <alignment wrapText="1"/>
    </xf>
    <xf numFmtId="0" fontId="0" fillId="10" borderId="5" xfId="0" applyFill="1" applyBorder="1"/>
    <xf numFmtId="0" fontId="0" fillId="11" borderId="7" xfId="0" applyFill="1" applyBorder="1"/>
    <xf numFmtId="0" fontId="0" fillId="11" borderId="5" xfId="0" applyFill="1" applyBorder="1"/>
    <xf numFmtId="0" fontId="0" fillId="11" borderId="5" xfId="0" applyFill="1" applyBorder="1" applyAlignment="1">
      <alignment wrapText="1"/>
    </xf>
    <xf numFmtId="0" fontId="2" fillId="0" borderId="26" xfId="0" applyFont="1" applyBorder="1" applyAlignment="1">
      <alignment horizontal="center" vertical="center" wrapText="1"/>
    </xf>
    <xf numFmtId="0" fontId="0" fillId="0" borderId="28" xfId="0" applyBorder="1" applyAlignment="1">
      <alignment horizontal="center" vertical="center" wrapText="1"/>
    </xf>
    <xf numFmtId="0" fontId="25" fillId="0" borderId="0" xfId="0" applyFont="1" applyAlignment="1">
      <alignment vertical="center"/>
    </xf>
    <xf numFmtId="0" fontId="9" fillId="0" borderId="0" xfId="0" applyFont="1" applyAlignment="1">
      <alignment horizontal="left" vertical="center" wrapText="1"/>
    </xf>
    <xf numFmtId="0" fontId="26" fillId="0" borderId="0" xfId="0" applyFont="1" applyAlignment="1">
      <alignment horizontal="center" vertical="center" wrapText="1"/>
    </xf>
    <xf numFmtId="14" fontId="26" fillId="0" borderId="0" xfId="0" applyNumberFormat="1" applyFont="1" applyAlignment="1">
      <alignment horizontal="center" vertical="center" wrapText="1"/>
    </xf>
    <xf numFmtId="0" fontId="8" fillId="12" borderId="29" xfId="0" applyFont="1" applyFill="1" applyBorder="1" applyAlignment="1">
      <alignment horizontal="center" vertical="center" wrapText="1"/>
    </xf>
    <xf numFmtId="0" fontId="8" fillId="13" borderId="0" xfId="0" applyFont="1" applyFill="1" applyAlignment="1">
      <alignment horizontal="center" vertical="center" wrapText="1"/>
    </xf>
    <xf numFmtId="0" fontId="27" fillId="0" borderId="30" xfId="0" applyFont="1" applyBorder="1" applyAlignment="1">
      <alignment horizontal="left" vertical="center" wrapText="1"/>
    </xf>
    <xf numFmtId="0" fontId="28" fillId="0" borderId="30" xfId="0" applyFont="1" applyBorder="1" applyAlignment="1">
      <alignment horizontal="left" vertical="center" wrapText="1"/>
    </xf>
    <xf numFmtId="14" fontId="28" fillId="0" borderId="30"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12" borderId="32" xfId="0" applyFont="1" applyFill="1" applyBorder="1" applyAlignment="1">
      <alignment horizontal="center" vertical="center" wrapText="1"/>
    </xf>
    <xf numFmtId="0" fontId="0" fillId="0" borderId="0" xfId="0" applyAlignment="1">
      <alignment horizontal="center" vertical="center"/>
    </xf>
    <xf numFmtId="0" fontId="27" fillId="0" borderId="34" xfId="0" applyFont="1" applyBorder="1" applyAlignment="1">
      <alignment vertical="center" wrapText="1"/>
    </xf>
    <xf numFmtId="0" fontId="27" fillId="0" borderId="35" xfId="0" applyFont="1" applyBorder="1" applyAlignment="1">
      <alignment vertical="center" wrapText="1"/>
    </xf>
    <xf numFmtId="0" fontId="29" fillId="3" borderId="14" xfId="0" applyFont="1" applyFill="1" applyBorder="1" applyAlignment="1">
      <alignment wrapText="1"/>
    </xf>
    <xf numFmtId="0" fontId="30" fillId="2" borderId="14" xfId="0" applyFont="1" applyFill="1" applyBorder="1" applyAlignment="1">
      <alignment wrapText="1"/>
    </xf>
    <xf numFmtId="0" fontId="30" fillId="2" borderId="1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9" fillId="2" borderId="0" xfId="0" applyFont="1" applyFill="1"/>
    <xf numFmtId="14" fontId="30" fillId="2" borderId="14" xfId="0" applyNumberFormat="1" applyFont="1" applyFill="1" applyBorder="1" applyAlignment="1">
      <alignment horizontal="center" vertical="center" wrapText="1"/>
    </xf>
    <xf numFmtId="0" fontId="0" fillId="2" borderId="5" xfId="0" applyFill="1" applyBorder="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31" fillId="2" borderId="14" xfId="10" applyFont="1" applyFill="1" applyBorder="1" applyAlignment="1">
      <alignment horizontal="center" vertical="center" wrapText="1"/>
    </xf>
    <xf numFmtId="9" fontId="0" fillId="2" borderId="0" xfId="10" applyFont="1" applyFill="1"/>
    <xf numFmtId="0" fontId="0" fillId="2" borderId="0" xfId="0" applyFill="1" applyAlignment="1">
      <alignment horizontal="center" vertical="center"/>
    </xf>
    <xf numFmtId="9" fontId="6" fillId="2" borderId="14" xfId="10" applyFont="1" applyFill="1" applyBorder="1" applyAlignment="1">
      <alignment horizontal="center" vertical="center" wrapText="1"/>
    </xf>
    <xf numFmtId="0" fontId="39" fillId="15" borderId="0" xfId="12" applyFont="1" applyAlignment="1" applyProtection="1">
      <alignment horizontal="center" vertical="center" wrapText="1"/>
    </xf>
    <xf numFmtId="0" fontId="41" fillId="15" borderId="0" xfId="12" applyFont="1" applyAlignment="1" applyProtection="1">
      <alignment horizontal="center" vertical="center" wrapText="1"/>
    </xf>
    <xf numFmtId="1" fontId="39" fillId="15" borderId="0" xfId="12" applyNumberFormat="1" applyFont="1" applyAlignment="1" applyProtection="1">
      <alignment horizontal="center" vertical="center" wrapText="1"/>
      <protection locked="0"/>
    </xf>
    <xf numFmtId="0" fontId="43" fillId="2" borderId="14" xfId="0" applyFont="1" applyFill="1" applyBorder="1" applyAlignment="1">
      <alignment horizontal="center" vertical="center" wrapText="1"/>
    </xf>
    <xf numFmtId="0" fontId="44" fillId="2" borderId="14" xfId="0" applyFont="1" applyFill="1" applyBorder="1" applyAlignment="1">
      <alignment horizontal="center" vertical="center" wrapText="1"/>
    </xf>
    <xf numFmtId="9" fontId="44" fillId="2" borderId="14" xfId="10" applyFont="1" applyFill="1" applyBorder="1" applyAlignment="1">
      <alignment horizontal="center" vertical="center" wrapText="1"/>
    </xf>
    <xf numFmtId="14" fontId="43" fillId="2" borderId="14" xfId="0" applyNumberFormat="1" applyFont="1" applyFill="1" applyBorder="1" applyAlignment="1">
      <alignment horizontal="center" vertical="center" wrapText="1"/>
    </xf>
    <xf numFmtId="9" fontId="30" fillId="2" borderId="14" xfId="10" applyFont="1" applyFill="1" applyBorder="1" applyAlignment="1">
      <alignment horizontal="center" vertical="center" wrapText="1"/>
    </xf>
    <xf numFmtId="0" fontId="10" fillId="4" borderId="4" xfId="1" applyFont="1" applyFill="1" applyBorder="1" applyAlignment="1">
      <alignment horizontal="center" vertical="center" wrapText="1"/>
    </xf>
    <xf numFmtId="0" fontId="47" fillId="2" borderId="14" xfId="0" applyFont="1" applyFill="1" applyBorder="1" applyAlignment="1">
      <alignment horizontal="center" vertical="center" wrapText="1"/>
    </xf>
    <xf numFmtId="14" fontId="47" fillId="2" borderId="14" xfId="0" applyNumberFormat="1" applyFont="1" applyFill="1" applyBorder="1" applyAlignment="1">
      <alignment horizontal="center" vertical="center" wrapText="1"/>
    </xf>
    <xf numFmtId="0" fontId="48" fillId="2" borderId="14" xfId="0" applyFont="1" applyFill="1" applyBorder="1" applyAlignment="1">
      <alignment horizontal="center" vertical="center" wrapText="1"/>
    </xf>
    <xf numFmtId="0" fontId="10" fillId="4" borderId="4" xfId="1" applyFont="1" applyFill="1" applyBorder="1" applyAlignment="1">
      <alignment horizontal="center" vertical="center" wrapText="1"/>
    </xf>
    <xf numFmtId="0" fontId="16" fillId="0" borderId="0" xfId="0" applyFont="1" applyAlignment="1">
      <alignment horizontal="center" vertical="center" wrapText="1"/>
    </xf>
    <xf numFmtId="0" fontId="5" fillId="4" borderId="1" xfId="1" applyFont="1" applyFill="1" applyBorder="1" applyAlignment="1">
      <alignment horizontal="center" vertical="center" wrapText="1"/>
    </xf>
    <xf numFmtId="0" fontId="13" fillId="3" borderId="14" xfId="0" applyFont="1" applyFill="1" applyBorder="1" applyAlignment="1">
      <alignment horizontal="center" vertical="center" wrapText="1"/>
    </xf>
    <xf numFmtId="0" fontId="46" fillId="16" borderId="14" xfId="0" applyFont="1" applyFill="1" applyBorder="1" applyAlignment="1">
      <alignment horizontal="center" vertical="center" wrapText="1"/>
    </xf>
    <xf numFmtId="0" fontId="48" fillId="0" borderId="14" xfId="0" applyFont="1" applyBorder="1" applyAlignment="1">
      <alignment horizontal="center" vertical="center" wrapText="1"/>
    </xf>
    <xf numFmtId="0" fontId="47" fillId="0" borderId="14" xfId="0" applyFont="1" applyBorder="1" applyAlignment="1">
      <alignment horizontal="center" vertical="center" wrapText="1"/>
    </xf>
    <xf numFmtId="9" fontId="0" fillId="2" borderId="0" xfId="10" applyFont="1" applyFill="1" applyAlignment="1">
      <alignment horizontal="center" vertical="center"/>
    </xf>
    <xf numFmtId="0" fontId="37" fillId="3" borderId="14" xfId="0" applyFont="1" applyFill="1" applyBorder="1" applyAlignment="1">
      <alignment horizontal="center" vertical="center" wrapText="1"/>
    </xf>
    <xf numFmtId="0" fontId="38" fillId="2" borderId="0" xfId="0" applyFont="1" applyFill="1" applyAlignment="1">
      <alignment horizontal="center" vertical="center"/>
    </xf>
    <xf numFmtId="0" fontId="30" fillId="3" borderId="14" xfId="0" applyFont="1" applyFill="1" applyBorder="1" applyAlignment="1">
      <alignment horizontal="center" vertical="center" wrapText="1"/>
    </xf>
    <xf numFmtId="0" fontId="32" fillId="2" borderId="0" xfId="0" applyFont="1" applyFill="1" applyAlignment="1">
      <alignment horizontal="center" vertical="center"/>
    </xf>
    <xf numFmtId="9" fontId="0" fillId="0" borderId="0" xfId="10" applyFont="1" applyAlignment="1">
      <alignment horizontal="center" vertical="center"/>
    </xf>
    <xf numFmtId="0" fontId="45" fillId="2" borderId="14" xfId="0" applyFont="1" applyFill="1" applyBorder="1" applyAlignment="1">
      <alignment horizontal="center" vertical="center" wrapText="1"/>
    </xf>
    <xf numFmtId="0" fontId="19" fillId="2" borderId="0" xfId="0" applyFont="1" applyFill="1" applyAlignment="1">
      <alignment horizontal="center" vertical="center"/>
    </xf>
    <xf numFmtId="6" fontId="0" fillId="0" borderId="28" xfId="0" applyNumberFormat="1" applyBorder="1" applyAlignment="1">
      <alignment horizontal="center" vertical="center" wrapText="1"/>
    </xf>
    <xf numFmtId="0" fontId="49" fillId="2" borderId="0" xfId="0" applyFont="1" applyFill="1" applyAlignment="1">
      <alignment horizontal="center" vertical="center"/>
    </xf>
    <xf numFmtId="0" fontId="22" fillId="0" borderId="25" xfId="0" applyFont="1" applyBorder="1" applyAlignment="1">
      <alignment horizontal="center" vertical="center" wrapText="1"/>
    </xf>
    <xf numFmtId="0" fontId="49" fillId="0" borderId="27" xfId="0" applyFont="1" applyBorder="1" applyAlignment="1">
      <alignment horizontal="center" vertical="center" wrapText="1"/>
    </xf>
    <xf numFmtId="0" fontId="50" fillId="0" borderId="26" xfId="0" applyFont="1" applyBorder="1" applyAlignment="1">
      <alignment horizontal="center" vertical="center" wrapText="1"/>
    </xf>
    <xf numFmtId="0" fontId="19" fillId="0" borderId="28" xfId="0" applyFont="1" applyBorder="1" applyAlignment="1">
      <alignment horizontal="center" vertical="center" wrapText="1"/>
    </xf>
    <xf numFmtId="0" fontId="30" fillId="0" borderId="14" xfId="0" applyFont="1" applyBorder="1" applyAlignment="1">
      <alignment horizontal="center" vertical="center" wrapText="1"/>
    </xf>
    <xf numFmtId="0" fontId="33" fillId="2" borderId="0" xfId="0" applyFont="1" applyFill="1" applyAlignment="1">
      <alignment horizontal="center" vertical="center"/>
    </xf>
    <xf numFmtId="9" fontId="33" fillId="2" borderId="0" xfId="10" applyFont="1" applyFill="1" applyAlignment="1">
      <alignment horizontal="center" vertical="center"/>
    </xf>
    <xf numFmtId="0" fontId="29" fillId="3" borderId="1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3" fillId="0" borderId="36" xfId="0" applyFont="1" applyBorder="1" applyAlignment="1">
      <alignment horizontal="center" vertical="center" wrapText="1"/>
    </xf>
    <xf numFmtId="49" fontId="41" fillId="0" borderId="0" xfId="13" applyFont="1" applyAlignment="1" applyProtection="1">
      <alignment horizontal="center" vertical="center"/>
      <protection locked="0"/>
    </xf>
    <xf numFmtId="49" fontId="41" fillId="0" borderId="0" xfId="13"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40" fillId="0" borderId="0" xfId="0" applyFont="1" applyAlignment="1">
      <alignment horizontal="center" vertical="center"/>
    </xf>
    <xf numFmtId="0" fontId="40" fillId="0" borderId="0" xfId="0" applyFont="1" applyAlignment="1" applyProtection="1">
      <alignment horizontal="center" vertical="center" wrapText="1"/>
      <protection locked="0"/>
    </xf>
    <xf numFmtId="0" fontId="40" fillId="0" borderId="0" xfId="0" applyFont="1" applyAlignment="1">
      <alignment horizontal="center" vertical="center" wrapText="1"/>
    </xf>
    <xf numFmtId="166" fontId="40" fillId="0" borderId="0" xfId="14" applyFont="1" applyAlignment="1" applyProtection="1">
      <alignment horizontal="center" vertical="center"/>
      <protection locked="0"/>
    </xf>
    <xf numFmtId="1" fontId="40" fillId="0" borderId="0" xfId="0" applyNumberFormat="1" applyFont="1" applyAlignment="1" applyProtection="1">
      <alignment horizontal="center" vertical="center"/>
      <protection locked="0"/>
    </xf>
    <xf numFmtId="0" fontId="40" fillId="0" borderId="0" xfId="0" applyFont="1" applyAlignment="1" applyProtection="1">
      <alignment vertical="center"/>
      <protection locked="0"/>
    </xf>
    <xf numFmtId="0" fontId="29" fillId="0" borderId="14"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1" fillId="0" borderId="14" xfId="0" applyFont="1" applyFill="1" applyBorder="1" applyAlignment="1">
      <alignment horizontal="center" vertical="center" wrapText="1"/>
    </xf>
    <xf numFmtId="9" fontId="31" fillId="0" borderId="14" xfId="10" applyFont="1" applyFill="1" applyBorder="1" applyAlignment="1">
      <alignment horizontal="center" vertical="center" wrapText="1"/>
    </xf>
    <xf numFmtId="0" fontId="19" fillId="0" borderId="0" xfId="0" applyFont="1" applyFill="1" applyAlignment="1">
      <alignment horizontal="center" vertical="center"/>
    </xf>
    <xf numFmtId="0" fontId="0" fillId="0" borderId="0" xfId="0" applyFill="1" applyAlignment="1">
      <alignment horizontal="center" vertical="center"/>
    </xf>
    <xf numFmtId="0" fontId="48" fillId="0" borderId="14" xfId="0" applyFont="1" applyFill="1" applyBorder="1" applyAlignment="1">
      <alignment horizontal="center" vertical="center" wrapText="1"/>
    </xf>
    <xf numFmtId="9" fontId="48" fillId="0" borderId="14" xfId="10" applyFont="1" applyFill="1" applyBorder="1" applyAlignment="1">
      <alignment horizontal="center" vertical="center" wrapText="1"/>
    </xf>
    <xf numFmtId="14" fontId="30" fillId="0" borderId="14" xfId="0" applyNumberFormat="1" applyFont="1" applyFill="1" applyBorder="1" applyAlignment="1">
      <alignment horizontal="center" vertical="center" wrapText="1"/>
    </xf>
    <xf numFmtId="9" fontId="30" fillId="0" borderId="14" xfId="10" applyFont="1" applyFill="1" applyBorder="1" applyAlignment="1">
      <alignment horizontal="center" vertical="center" wrapText="1"/>
    </xf>
    <xf numFmtId="9" fontId="0" fillId="0" borderId="0" xfId="10" applyFont="1" applyFill="1" applyAlignment="1">
      <alignment horizontal="center" vertical="center"/>
    </xf>
    <xf numFmtId="0" fontId="44" fillId="0" borderId="14" xfId="0" applyFont="1" applyFill="1" applyBorder="1" applyAlignment="1">
      <alignment horizontal="center" vertical="center" wrapText="1"/>
    </xf>
    <xf numFmtId="9" fontId="44" fillId="0" borderId="14" xfId="10"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39" fillId="14" borderId="0" xfId="11" applyFont="1" applyBorder="1" applyAlignment="1" applyProtection="1">
      <alignment horizontal="center" vertical="center" wrapText="1"/>
    </xf>
    <xf numFmtId="0" fontId="9" fillId="0" borderId="14" xfId="0" applyFont="1" applyBorder="1" applyAlignment="1">
      <alignment horizontal="center" vertical="center"/>
    </xf>
    <xf numFmtId="0" fontId="3" fillId="2" borderId="2" xfId="9" applyFont="1" applyFill="1" applyBorder="1" applyAlignment="1">
      <alignment horizontal="center" vertical="center" wrapText="1"/>
    </xf>
    <xf numFmtId="0" fontId="3" fillId="2" borderId="3" xfId="9" applyFont="1" applyFill="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4" fillId="4" borderId="1" xfId="1" applyFont="1" applyFill="1" applyBorder="1" applyAlignment="1">
      <alignment horizontal="center" vertical="center" wrapText="1"/>
    </xf>
    <xf numFmtId="0" fontId="26" fillId="0" borderId="0" xfId="0" applyFont="1" applyAlignment="1">
      <alignment horizontal="center" vertical="center" wrapText="1"/>
    </xf>
    <xf numFmtId="0" fontId="8" fillId="13" borderId="0" xfId="0" applyFont="1" applyFill="1" applyAlignment="1">
      <alignment horizontal="center" vertical="center" wrapText="1"/>
    </xf>
    <xf numFmtId="0" fontId="8" fillId="13" borderId="31" xfId="0" applyFont="1" applyFill="1" applyBorder="1" applyAlignment="1">
      <alignment horizontal="center" vertical="center" wrapText="1"/>
    </xf>
    <xf numFmtId="0" fontId="22" fillId="12" borderId="0" xfId="0" applyFont="1" applyFill="1" applyAlignment="1">
      <alignment horizontal="center" vertical="center"/>
    </xf>
    <xf numFmtId="14" fontId="28" fillId="0" borderId="33" xfId="0" applyNumberFormat="1" applyFont="1" applyBorder="1" applyAlignment="1">
      <alignment horizontal="center" vertical="center" wrapText="1"/>
    </xf>
    <xf numFmtId="14" fontId="28" fillId="0" borderId="34" xfId="0" applyNumberFormat="1" applyFont="1" applyBorder="1" applyAlignment="1">
      <alignment horizontal="center" vertical="center" wrapText="1"/>
    </xf>
    <xf numFmtId="14" fontId="28" fillId="0" borderId="35" xfId="0" applyNumberFormat="1" applyFont="1" applyBorder="1" applyAlignment="1">
      <alignment horizontal="center" vertical="center" wrapText="1"/>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0" xfId="0" applyFont="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0" xfId="0" applyFont="1" applyAlignment="1">
      <alignment horizontal="center" vertical="center" wrapText="1"/>
    </xf>
    <xf numFmtId="0" fontId="9" fillId="0" borderId="38" xfId="0" applyFont="1" applyBorder="1" applyAlignment="1">
      <alignment horizontal="center"/>
    </xf>
    <xf numFmtId="0" fontId="9" fillId="0" borderId="18"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0" xfId="0" applyFont="1" applyAlignment="1">
      <alignment horizontal="center"/>
    </xf>
    <xf numFmtId="0" fontId="9" fillId="0" borderId="41" xfId="0" applyFont="1" applyBorder="1" applyAlignment="1">
      <alignment horizontal="center"/>
    </xf>
    <xf numFmtId="0" fontId="9" fillId="0" borderId="42" xfId="0" applyFont="1" applyBorder="1" applyAlignment="1">
      <alignment horizontal="center"/>
    </xf>
    <xf numFmtId="0" fontId="9" fillId="0" borderId="43" xfId="0" applyFont="1" applyBorder="1" applyAlignment="1">
      <alignment horizontal="center"/>
    </xf>
    <xf numFmtId="0" fontId="9" fillId="0" borderId="44" xfId="0" applyFont="1" applyBorder="1" applyAlignment="1">
      <alignment horizontal="center"/>
    </xf>
    <xf numFmtId="0" fontId="25"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53" fillId="0" borderId="0" xfId="0" applyFont="1" applyAlignment="1">
      <alignment horizontal="center" vertical="center" wrapText="1"/>
    </xf>
    <xf numFmtId="0" fontId="55" fillId="17" borderId="12" xfId="0" applyFont="1" applyFill="1" applyBorder="1" applyAlignment="1">
      <alignment horizontal="center" vertical="center" wrapText="1"/>
    </xf>
    <xf numFmtId="0" fontId="56" fillId="17" borderId="37" xfId="0" applyFont="1" applyFill="1" applyBorder="1" applyAlignment="1">
      <alignment horizontal="center" vertical="center" wrapText="1"/>
    </xf>
    <xf numFmtId="0" fontId="51" fillId="17" borderId="37" xfId="15" applyFont="1" applyFill="1" applyBorder="1" applyAlignment="1">
      <alignment horizontal="center" vertical="center" wrapText="1"/>
    </xf>
    <xf numFmtId="0" fontId="51" fillId="19" borderId="37" xfId="15" applyFont="1" applyFill="1" applyBorder="1" applyAlignment="1">
      <alignment horizontal="center" vertical="center" wrapText="1"/>
    </xf>
    <xf numFmtId="0" fontId="57" fillId="2" borderId="37" xfId="15" applyFont="1" applyFill="1" applyBorder="1" applyAlignment="1">
      <alignment horizontal="center" vertical="center" wrapText="1"/>
    </xf>
    <xf numFmtId="0" fontId="52" fillId="0" borderId="37" xfId="15" applyFont="1" applyBorder="1" applyAlignment="1">
      <alignment horizontal="justify" vertical="center" wrapText="1"/>
    </xf>
    <xf numFmtId="0" fontId="52" fillId="2" borderId="37" xfId="15" applyFont="1" applyFill="1" applyBorder="1" applyAlignment="1">
      <alignment horizontal="center" vertical="center" wrapText="1"/>
    </xf>
    <xf numFmtId="0" fontId="58" fillId="2" borderId="37" xfId="15" applyFont="1" applyFill="1" applyBorder="1" applyAlignment="1">
      <alignment horizontal="center" vertical="center" wrapText="1"/>
    </xf>
    <xf numFmtId="0" fontId="52" fillId="11" borderId="37" xfId="15" applyFont="1" applyFill="1" applyBorder="1" applyAlignment="1">
      <alignment horizontal="center" vertical="center" wrapText="1"/>
    </xf>
    <xf numFmtId="0" fontId="52" fillId="5" borderId="37" xfId="15" applyFont="1" applyFill="1" applyBorder="1" applyAlignment="1">
      <alignment horizontal="center" vertical="center" wrapText="1"/>
    </xf>
    <xf numFmtId="0" fontId="52" fillId="18" borderId="37" xfId="15" applyFont="1" applyFill="1" applyBorder="1" applyAlignment="1">
      <alignment horizontal="center" vertical="center" wrapText="1"/>
    </xf>
    <xf numFmtId="0" fontId="52" fillId="18" borderId="45" xfId="15" applyFont="1" applyFill="1" applyBorder="1" applyAlignment="1">
      <alignment horizontal="center" vertical="center" wrapText="1"/>
    </xf>
    <xf numFmtId="0" fontId="54" fillId="0" borderId="45" xfId="15" applyFont="1" applyBorder="1" applyAlignment="1">
      <alignment horizontal="center" vertical="center" wrapText="1"/>
    </xf>
    <xf numFmtId="0" fontId="9" fillId="0" borderId="37" xfId="0" applyFont="1" applyBorder="1" applyAlignment="1">
      <alignment horizontal="center" vertical="center" wrapText="1"/>
    </xf>
    <xf numFmtId="0" fontId="0" fillId="0" borderId="37" xfId="0" applyBorder="1" applyAlignment="1">
      <alignment horizontal="center" vertical="center"/>
    </xf>
    <xf numFmtId="0" fontId="57" fillId="2" borderId="46" xfId="15" applyFont="1" applyFill="1" applyBorder="1" applyAlignment="1">
      <alignment horizontal="center" vertical="center" wrapText="1"/>
    </xf>
    <xf numFmtId="0" fontId="52" fillId="0" borderId="37" xfId="15" applyFont="1" applyBorder="1" applyAlignment="1">
      <alignment horizontal="center" vertical="center" wrapText="1"/>
    </xf>
    <xf numFmtId="0" fontId="57" fillId="2" borderId="6" xfId="15" applyFont="1" applyFill="1" applyBorder="1" applyAlignment="1">
      <alignment horizontal="center" vertical="center" wrapText="1"/>
    </xf>
    <xf numFmtId="0" fontId="57" fillId="2" borderId="7" xfId="15" applyFont="1" applyFill="1" applyBorder="1" applyAlignment="1">
      <alignment horizontal="center" vertical="center" wrapText="1"/>
    </xf>
    <xf numFmtId="0" fontId="59" fillId="0" borderId="37" xfId="15" applyFont="1" applyBorder="1" applyAlignment="1">
      <alignment horizontal="justify" vertical="center" wrapText="1"/>
    </xf>
    <xf numFmtId="0" fontId="58" fillId="0" borderId="37" xfId="15" applyFont="1" applyBorder="1" applyAlignment="1">
      <alignment horizontal="center" vertical="center" wrapText="1"/>
    </xf>
    <xf numFmtId="0" fontId="57" fillId="0" borderId="12" xfId="15" applyFont="1" applyBorder="1" applyAlignment="1">
      <alignment horizontal="center" vertical="center" wrapText="1"/>
    </xf>
    <xf numFmtId="0" fontId="52" fillId="0" borderId="12" xfId="15" applyFont="1" applyBorder="1" applyAlignment="1">
      <alignment horizontal="justify" vertical="center" wrapText="1"/>
    </xf>
    <xf numFmtId="0" fontId="52" fillId="0" borderId="12" xfId="15" applyFont="1" applyBorder="1" applyAlignment="1">
      <alignment horizontal="center" vertical="center" wrapText="1"/>
    </xf>
    <xf numFmtId="0" fontId="58" fillId="0" borderId="12" xfId="15" applyFont="1" applyBorder="1" applyAlignment="1">
      <alignment horizontal="center" vertical="center" wrapText="1"/>
    </xf>
    <xf numFmtId="0" fontId="54" fillId="0" borderId="12" xfId="15" applyFont="1" applyBorder="1" applyAlignment="1">
      <alignment horizontal="center" vertical="center" wrapText="1"/>
    </xf>
    <xf numFmtId="0" fontId="9" fillId="0" borderId="12" xfId="0" applyFont="1" applyBorder="1" applyAlignment="1">
      <alignment horizontal="center" vertical="center" wrapText="1"/>
    </xf>
    <xf numFmtId="0" fontId="0" fillId="0" borderId="12" xfId="0" applyBorder="1" applyAlignment="1">
      <alignment horizontal="center" vertical="center"/>
    </xf>
    <xf numFmtId="0" fontId="55" fillId="17" borderId="47" xfId="0" applyFont="1" applyFill="1" applyBorder="1" applyAlignment="1">
      <alignment horizontal="center" vertical="center" wrapText="1"/>
    </xf>
    <xf numFmtId="0" fontId="57" fillId="0" borderId="37" xfId="15" applyFont="1" applyBorder="1" applyAlignment="1">
      <alignment horizontal="center" vertical="center" wrapText="1"/>
    </xf>
    <xf numFmtId="0" fontId="54" fillId="0" borderId="37" xfId="15" applyFont="1" applyBorder="1" applyAlignment="1">
      <alignment horizontal="center" vertical="center" wrapText="1"/>
    </xf>
    <xf numFmtId="0" fontId="57" fillId="0" borderId="0" xfId="15" applyFont="1" applyAlignment="1">
      <alignment horizontal="center" vertical="center" wrapText="1"/>
    </xf>
    <xf numFmtId="0" fontId="52" fillId="0" borderId="0" xfId="15" applyFont="1" applyAlignment="1">
      <alignment horizontal="justify" vertical="center" wrapText="1"/>
    </xf>
    <xf numFmtId="0" fontId="52" fillId="0" borderId="0" xfId="15" applyFont="1" applyAlignment="1">
      <alignment horizontal="center" vertical="center" wrapText="1"/>
    </xf>
    <xf numFmtId="0" fontId="54" fillId="0" borderId="0" xfId="15" applyFont="1" applyAlignment="1">
      <alignment horizontal="center" vertical="center" wrapText="1"/>
    </xf>
    <xf numFmtId="0" fontId="54" fillId="0" borderId="48" xfId="15" applyFont="1" applyBorder="1" applyAlignment="1">
      <alignment horizontal="center" vertical="center" wrapText="1"/>
    </xf>
    <xf numFmtId="0" fontId="57" fillId="2" borderId="0" xfId="15" applyFont="1" applyFill="1" applyAlignment="1">
      <alignment horizontal="center" vertical="center" wrapText="1"/>
    </xf>
    <xf numFmtId="0" fontId="57" fillId="0" borderId="46" xfId="15" applyFont="1" applyBorder="1" applyAlignment="1">
      <alignment horizontal="center" vertical="center" wrapText="1"/>
    </xf>
    <xf numFmtId="0" fontId="57" fillId="0" borderId="6" xfId="15" applyFont="1" applyBorder="1" applyAlignment="1">
      <alignment horizontal="center" vertical="center" wrapText="1"/>
    </xf>
    <xf numFmtId="0" fontId="57" fillId="0" borderId="7" xfId="15" applyFont="1" applyBorder="1" applyAlignment="1">
      <alignment horizontal="center" vertical="center" wrapText="1"/>
    </xf>
    <xf numFmtId="0" fontId="54" fillId="0" borderId="48" xfId="15" applyFont="1" applyBorder="1" applyAlignment="1">
      <alignment horizontal="center" vertical="center" wrapText="1"/>
    </xf>
    <xf numFmtId="0" fontId="54" fillId="0" borderId="0" xfId="15" applyFont="1" applyAlignment="1">
      <alignment horizontal="center" vertical="center" wrapText="1"/>
    </xf>
    <xf numFmtId="0" fontId="54" fillId="2" borderId="37" xfId="15" applyFont="1" applyFill="1" applyBorder="1" applyAlignment="1">
      <alignment horizontal="center" vertical="center" wrapText="1"/>
    </xf>
    <xf numFmtId="0" fontId="52" fillId="2" borderId="37" xfId="15" applyFont="1" applyFill="1" applyBorder="1" applyAlignment="1">
      <alignment horizontal="justify" vertical="center" wrapText="1"/>
    </xf>
    <xf numFmtId="0" fontId="54" fillId="2" borderId="37" xfId="15" applyFont="1" applyFill="1" applyBorder="1" applyAlignment="1">
      <alignment horizontal="center" vertical="center" wrapText="1"/>
    </xf>
  </cellXfs>
  <cellStyles count="16">
    <cellStyle name="BodyStyle" xfId="13" xr:uid="{00000000-0005-0000-0000-000000000000}"/>
    <cellStyle name="Currency" xfId="14" xr:uid="{00000000-0005-0000-0000-000001000000}"/>
    <cellStyle name="HeaderStyle" xfId="12" xr:uid="{00000000-0005-0000-0000-000002000000}"/>
    <cellStyle name="MainTitle" xfId="11" xr:uid="{00000000-0005-0000-0000-000004000000}"/>
    <cellStyle name="Millares 2" xfId="6" xr:uid="{00000000-0005-0000-0000-000005000000}"/>
    <cellStyle name="Millares 7 2 4 3" xfId="7" xr:uid="{00000000-0005-0000-0000-000006000000}"/>
    <cellStyle name="Moneda 2" xfId="2" xr:uid="{00000000-0005-0000-0000-000007000000}"/>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4" xfId="15" xr:uid="{00000000-0005-0000-0000-00000D000000}"/>
    <cellStyle name="Porcentaje" xfId="10" builtinId="5"/>
    <cellStyle name="Porcentaje 2" xfId="5" xr:uid="{00000000-0005-0000-0000-00000F000000}"/>
    <cellStyle name="Porcentual 2" xfId="8" xr:uid="{00000000-0005-0000-0000-000010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LAN VACANTES'!A1"/><Relationship Id="rId13" Type="http://schemas.openxmlformats.org/officeDocument/2006/relationships/hyperlink" Target="#'PETH '!A1"/><Relationship Id="rId18" Type="http://schemas.openxmlformats.org/officeDocument/2006/relationships/image" Target="../media/image1.png"/><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AA!A1"/><Relationship Id="rId17" Type="http://schemas.openxmlformats.org/officeDocument/2006/relationships/hyperlink" Target="#OTROSPLANES!A1"/><Relationship Id="rId2" Type="http://schemas.openxmlformats.org/officeDocument/2006/relationships/hyperlink" Target="#PETI!A1"/><Relationship Id="rId16" Type="http://schemas.openxmlformats.org/officeDocument/2006/relationships/hyperlink" Target="#'Plan de Acci&#243;n Anual'!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AAC!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SST!A1"/></Relationships>
</file>

<file path=xl/drawings/_rels/drawing10.xml.rels><?xml version="1.0" encoding="UTF-8" standalone="yes"?>
<Relationships xmlns="http://schemas.openxmlformats.org/package/2006/relationships"><Relationship Id="rId1" Type="http://schemas.openxmlformats.org/officeDocument/2006/relationships/hyperlink" Target="#PAAC!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hyperlink" Target="#'Integraci&#243;n PAA'!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ETH '!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a16="http://schemas.microsoft.com/office/drawing/2014/main" id="{00000000-0008-0000-0000-000003000000}"/>
            </a:ext>
          </a:extLst>
        </xdr:cNvPr>
        <xdr:cNvGrpSpPr>
          <a:grpSpLocks/>
        </xdr:cNvGrpSpPr>
      </xdr:nvGrpSpPr>
      <xdr:grpSpPr bwMode="auto">
        <a:xfrm>
          <a:off x="1661160" y="2857500"/>
          <a:ext cx="1565910" cy="731520"/>
          <a:chOff x="3158608" y="1658473"/>
          <a:chExt cx="1206048" cy="762170"/>
        </a:xfrm>
      </xdr:grpSpPr>
      <xdr:sp macro="" textlink="">
        <xdr:nvSpPr>
          <xdr:cNvPr id="4" name="TextBox 70">
            <a:extLst>
              <a:ext uri="{FF2B5EF4-FFF2-40B4-BE49-F238E27FC236}">
                <a16:creationId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a16="http://schemas.microsoft.com/office/drawing/2014/main" id="{00000000-0008-0000-0000-000007000000}"/>
            </a:ext>
          </a:extLst>
        </xdr:cNvPr>
        <xdr:cNvGrpSpPr>
          <a:grpSpLocks/>
        </xdr:cNvGrpSpPr>
      </xdr:nvGrpSpPr>
      <xdr:grpSpPr bwMode="auto">
        <a:xfrm>
          <a:off x="3255642" y="2173606"/>
          <a:ext cx="533400" cy="423352"/>
          <a:chOff x="3742604" y="1391773"/>
          <a:chExt cx="533357" cy="441374"/>
        </a:xfrm>
      </xdr:grpSpPr>
      <xdr:sp macro="" textlink="">
        <xdr:nvSpPr>
          <xdr:cNvPr id="8" name="TextBox 48">
            <a:extLst>
              <a:ext uri="{FF2B5EF4-FFF2-40B4-BE49-F238E27FC236}">
                <a16:creationId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a16="http://schemas.microsoft.com/office/drawing/2014/main" id="{00000000-0008-0000-0000-00000A000000}"/>
            </a:ext>
          </a:extLst>
        </xdr:cNvPr>
        <xdr:cNvGrpSpPr>
          <a:grpSpLocks/>
        </xdr:cNvGrpSpPr>
      </xdr:nvGrpSpPr>
      <xdr:grpSpPr bwMode="auto">
        <a:xfrm>
          <a:off x="8124825" y="3676650"/>
          <a:ext cx="925830" cy="441960"/>
          <a:chOff x="3304471" y="1382248"/>
          <a:chExt cx="895277" cy="461665"/>
        </a:xfrm>
      </xdr:grpSpPr>
      <xdr:sp macro="" textlink="">
        <xdr:nvSpPr>
          <xdr:cNvPr id="11" name="TextBox 66">
            <a:extLst>
              <a:ext uri="{FF2B5EF4-FFF2-40B4-BE49-F238E27FC236}">
                <a16:creationId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95250</xdr:rowOff>
    </xdr:from>
    <xdr:to>
      <xdr:col>10</xdr:col>
      <xdr:colOff>419100</xdr:colOff>
      <xdr:row>37</xdr:row>
      <xdr:rowOff>28575</xdr:rowOff>
    </xdr:to>
    <xdr:sp macro="" textlink="">
      <xdr:nvSpPr>
        <xdr:cNvPr id="13" name="TextBox 121">
          <a:extLst>
            <a:ext uri="{FF2B5EF4-FFF2-40B4-BE49-F238E27FC236}">
              <a16:creationId xmlns:a16="http://schemas.microsoft.com/office/drawing/2014/main" id="{00000000-0008-0000-0000-00000D000000}"/>
            </a:ext>
          </a:extLst>
        </xdr:cNvPr>
        <xdr:cNvSpPr txBox="1"/>
      </xdr:nvSpPr>
      <xdr:spPr bwMode="auto">
        <a:xfrm>
          <a:off x="3419475" y="4095750"/>
          <a:ext cx="4619625" cy="355282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chemeClr val="bg1">
                  <a:lumMod val="75000"/>
                </a:schemeClr>
              </a:solidFill>
              <a:latin typeface="Arial" pitchFamily="34" charset="0"/>
              <a:cs typeface="Arial" pitchFamily="34" charset="0"/>
            </a:rPr>
            <a:t>Plan integrado de Acción</a:t>
          </a:r>
          <a:r>
            <a:rPr lang="en-US" sz="5200" b="1" kern="0" baseline="0">
              <a:solidFill>
                <a:schemeClr val="bg1">
                  <a:lumMod val="75000"/>
                </a:schemeClr>
              </a:solidFill>
              <a:latin typeface="Arial" pitchFamily="34" charset="0"/>
              <a:cs typeface="Arial" pitchFamily="34" charset="0"/>
            </a:rPr>
            <a:t> Anual</a:t>
          </a:r>
          <a:endParaRPr lang="en-US" sz="5200" b="1" kern="0">
            <a:solidFill>
              <a:schemeClr val="bg1">
                <a:lumMod val="75000"/>
              </a:schemeClr>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a16="http://schemas.microsoft.com/office/drawing/2014/main" id="{00000000-0008-0000-0000-00000F000000}"/>
            </a:ext>
          </a:extLst>
        </xdr:cNvPr>
        <xdr:cNvGrpSpPr>
          <a:grpSpLocks/>
        </xdr:cNvGrpSpPr>
      </xdr:nvGrpSpPr>
      <xdr:grpSpPr bwMode="auto">
        <a:xfrm>
          <a:off x="1402080" y="4695825"/>
          <a:ext cx="1565910" cy="731520"/>
          <a:chOff x="3158608" y="1658473"/>
          <a:chExt cx="1206048" cy="762170"/>
        </a:xfrm>
      </xdr:grpSpPr>
      <xdr:sp macro="" textlink="">
        <xdr:nvSpPr>
          <xdr:cNvPr id="16" name="TextBox 70">
            <a:extLst>
              <a:ext uri="{FF2B5EF4-FFF2-40B4-BE49-F238E27FC236}">
                <a16:creationId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a16="http://schemas.microsoft.com/office/drawing/2014/main" id="{00000000-0008-0000-0000-000013000000}"/>
            </a:ext>
          </a:extLst>
        </xdr:cNvPr>
        <xdr:cNvGrpSpPr>
          <a:grpSpLocks/>
        </xdr:cNvGrpSpPr>
      </xdr:nvGrpSpPr>
      <xdr:grpSpPr bwMode="auto">
        <a:xfrm>
          <a:off x="2425065" y="1346835"/>
          <a:ext cx="1918335" cy="1762125"/>
          <a:chOff x="2333942" y="1972539"/>
          <a:chExt cx="1855276" cy="1833848"/>
        </a:xfrm>
      </xdr:grpSpPr>
      <xdr:sp macro="[1]!Hoja19.Seguridad_de_Info" textlink="">
        <xdr:nvSpPr>
          <xdr:cNvPr id="20" name="Pentágono regular 22">
            <a:extLst>
              <a:ext uri="{FF2B5EF4-FFF2-40B4-BE49-F238E27FC236}">
                <a16:creationId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a16="http://schemas.microsoft.com/office/drawing/2014/main" id="{00000000-0008-0000-0000-000019000000}"/>
            </a:ext>
          </a:extLst>
        </xdr:cNvPr>
        <xdr:cNvGrpSpPr>
          <a:grpSpLocks/>
        </xdr:cNvGrpSpPr>
      </xdr:nvGrpSpPr>
      <xdr:grpSpPr bwMode="auto">
        <a:xfrm>
          <a:off x="6587490" y="7400925"/>
          <a:ext cx="1908810" cy="1752600"/>
          <a:chOff x="6360432" y="8272325"/>
          <a:chExt cx="1855276" cy="1833848"/>
        </a:xfrm>
      </xdr:grpSpPr>
      <xdr:sp macro="[1]!Hoja12.PIC" textlink="">
        <xdr:nvSpPr>
          <xdr:cNvPr id="26" name="Pentágono regular 86">
            <a:extLst>
              <a:ext uri="{FF2B5EF4-FFF2-40B4-BE49-F238E27FC236}">
                <a16:creationId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a16="http://schemas.microsoft.com/office/drawing/2014/main" id="{00000000-0008-0000-0000-00001F000000}"/>
            </a:ext>
          </a:extLst>
        </xdr:cNvPr>
        <xdr:cNvGrpSpPr>
          <a:grpSpLocks/>
        </xdr:cNvGrpSpPr>
      </xdr:nvGrpSpPr>
      <xdr:grpSpPr bwMode="auto">
        <a:xfrm>
          <a:off x="4783455" y="7861935"/>
          <a:ext cx="1918335" cy="1752600"/>
          <a:chOff x="4624654" y="8760048"/>
          <a:chExt cx="1855276" cy="1833848"/>
        </a:xfrm>
      </xdr:grpSpPr>
      <xdr:sp macro="[1]!Hoja13.Plan_de_Incentivos" textlink="">
        <xdr:nvSpPr>
          <xdr:cNvPr id="32" name="Pentágono regular 92">
            <a:extLst>
              <a:ext uri="{FF2B5EF4-FFF2-40B4-BE49-F238E27FC236}">
                <a16:creationId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a16="http://schemas.microsoft.com/office/drawing/2014/main" id="{00000000-0008-0000-0000-000025000000}"/>
            </a:ext>
          </a:extLst>
        </xdr:cNvPr>
        <xdr:cNvGrpSpPr>
          <a:grpSpLocks/>
        </xdr:cNvGrpSpPr>
      </xdr:nvGrpSpPr>
      <xdr:grpSpPr bwMode="auto">
        <a:xfrm>
          <a:off x="8812530" y="4676775"/>
          <a:ext cx="1899285" cy="1781175"/>
          <a:chOff x="8489891" y="5449376"/>
          <a:chExt cx="1833848" cy="1855276"/>
        </a:xfrm>
      </xdr:grpSpPr>
      <xdr:sp macro="[1]!Hoja17.Pre_RRHH" textlink="">
        <xdr:nvSpPr>
          <xdr:cNvPr id="38" name="Pentágono regular 111">
            <a:extLst>
              <a:ext uri="{FF2B5EF4-FFF2-40B4-BE49-F238E27FC236}">
                <a16:creationId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a16="http://schemas.microsoft.com/office/drawing/2014/main" id="{00000000-0008-0000-0000-00002B000000}"/>
            </a:ext>
          </a:extLst>
        </xdr:cNvPr>
        <xdr:cNvGrpSpPr>
          <a:grpSpLocks/>
        </xdr:cNvGrpSpPr>
      </xdr:nvGrpSpPr>
      <xdr:grpSpPr bwMode="auto">
        <a:xfrm>
          <a:off x="8658225" y="2954655"/>
          <a:ext cx="1929765" cy="1788795"/>
          <a:chOff x="8432967" y="3675101"/>
          <a:chExt cx="1833848" cy="1855276"/>
        </a:xfrm>
      </xdr:grpSpPr>
      <xdr:sp macro="[1]!Hoja16.Plan_de_Vacantes" textlink="">
        <xdr:nvSpPr>
          <xdr:cNvPr id="44" name="Pentágono regular 118">
            <a:extLst>
              <a:ext uri="{FF2B5EF4-FFF2-40B4-BE49-F238E27FC236}">
                <a16:creationId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a16="http://schemas.microsoft.com/office/drawing/2014/main" id="{00000000-0008-0000-0000-00002D000000}"/>
              </a:ext>
            </a:extLst>
          </xdr:cNvPr>
          <xdr:cNvGrpSpPr>
            <a:grpSpLocks/>
          </xdr:cNvGrpSpPr>
        </xdr:nvGrpSpPr>
        <xdr:grpSpPr bwMode="auto">
          <a:xfrm rot="4762351">
            <a:off x="9088951" y="3798519"/>
            <a:ext cx="445708" cy="655624"/>
            <a:chOff x="3164925" y="2048826"/>
            <a:chExt cx="358455" cy="655624"/>
          </a:xfrm>
        </xdr:grpSpPr>
        <xdr:sp macro="[1]!Hoja16.Plan_de_Vacantes" textlink="">
          <xdr:nvSpPr>
            <xdr:cNvPr id="46" name="TextBox 70">
              <a:extLst>
                <a:ext uri="{FF2B5EF4-FFF2-40B4-BE49-F238E27FC236}">
                  <a16:creationId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a16="http://schemas.microsoft.com/office/drawing/2014/main" id="{00000000-0008-0000-0000-00002F000000}"/>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1]!Hoja16.Plan_de_Vacantes">
          <xdr:nvCxnSpPr>
            <xdr:cNvPr id="48" name="Straight Connector 72">
              <a:extLst>
                <a:ext uri="{FF2B5EF4-FFF2-40B4-BE49-F238E27FC236}">
                  <a16:creationId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a16="http://schemas.microsoft.com/office/drawing/2014/main" id="{00000000-0008-0000-0000-000031000000}"/>
            </a:ext>
          </a:extLst>
        </xdr:cNvPr>
        <xdr:cNvGrpSpPr>
          <a:grpSpLocks/>
        </xdr:cNvGrpSpPr>
      </xdr:nvGrpSpPr>
      <xdr:grpSpPr bwMode="auto">
        <a:xfrm>
          <a:off x="6080760" y="643890"/>
          <a:ext cx="1939290" cy="1762125"/>
          <a:chOff x="5877243" y="1183581"/>
          <a:chExt cx="1855276" cy="1833848"/>
        </a:xfrm>
      </xdr:grpSpPr>
      <xdr:sp macro="" textlink="">
        <xdr:nvSpPr>
          <xdr:cNvPr id="50" name="Pentágono regular 146">
            <a:extLst>
              <a:ext uri="{FF2B5EF4-FFF2-40B4-BE49-F238E27FC236}">
                <a16:creationId xmlns:a16="http://schemas.microsoft.com/office/drawing/2014/main" id="{00000000-0008-0000-0000-000032000000}"/>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a16="http://schemas.microsoft.com/office/drawing/2014/main" id="{00000000-0008-0000-0000-000034000000}"/>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a16="http://schemas.microsoft.com/office/drawing/2014/main" id="{00000000-0008-0000-0000-000035000000}"/>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a16="http://schemas.microsoft.com/office/drawing/2014/main" id="{00000000-0008-0000-0000-000037000000}"/>
            </a:ext>
          </a:extLst>
        </xdr:cNvPr>
        <xdr:cNvGrpSpPr>
          <a:grpSpLocks/>
        </xdr:cNvGrpSpPr>
      </xdr:nvGrpSpPr>
      <xdr:grpSpPr bwMode="auto">
        <a:xfrm>
          <a:off x="7694295" y="1491615"/>
          <a:ext cx="1939290" cy="1760220"/>
          <a:chOff x="7458390" y="2134958"/>
          <a:chExt cx="1855276" cy="1833848"/>
        </a:xfrm>
      </xdr:grpSpPr>
      <xdr:sp macro="" textlink="">
        <xdr:nvSpPr>
          <xdr:cNvPr id="56" name="Pentágono regular 152">
            <a:extLst>
              <a:ext uri="{FF2B5EF4-FFF2-40B4-BE49-F238E27FC236}">
                <a16:creationId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a16="http://schemas.microsoft.com/office/drawing/2014/main" id="{00000000-0008-0000-0000-000039000000}"/>
              </a:ext>
            </a:extLst>
          </xdr:cNvPr>
          <xdr:cNvGrpSpPr>
            <a:grpSpLocks/>
          </xdr:cNvGrpSpPr>
        </xdr:nvGrpSpPr>
        <xdr:grpSpPr bwMode="auto">
          <a:xfrm rot="2532194">
            <a:off x="7630964" y="2431810"/>
            <a:ext cx="1513684" cy="1153091"/>
            <a:chOff x="3137575" y="1765546"/>
            <a:chExt cx="1217361" cy="1153091"/>
          </a:xfrm>
        </xdr:grpSpPr>
        <xdr:sp macro="" textlink="">
          <xdr:nvSpPr>
            <xdr:cNvPr id="58" name="TextBox 70">
              <a:extLst>
                <a:ext uri="{FF2B5EF4-FFF2-40B4-BE49-F238E27FC236}">
                  <a16:creationId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hlinkClick xmlns:r="http://schemas.openxmlformats.org/officeDocument/2006/relationships" r:id="rId12"/>
              <a:extLst>
                <a:ext uri="{FF2B5EF4-FFF2-40B4-BE49-F238E27FC236}">
                  <a16:creationId xmlns:a16="http://schemas.microsoft.com/office/drawing/2014/main" id="{00000000-0008-0000-0000-00003B000000}"/>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a16="http://schemas.microsoft.com/office/drawing/2014/main" id="{00000000-0008-0000-0000-00003D000000}"/>
            </a:ext>
          </a:extLst>
        </xdr:cNvPr>
        <xdr:cNvGrpSpPr>
          <a:grpSpLocks/>
        </xdr:cNvGrpSpPr>
      </xdr:nvGrpSpPr>
      <xdr:grpSpPr bwMode="auto">
        <a:xfrm>
          <a:off x="8039100" y="6158865"/>
          <a:ext cx="1899285" cy="1781175"/>
          <a:chOff x="7735216" y="6954800"/>
          <a:chExt cx="1843445" cy="1855276"/>
        </a:xfrm>
      </xdr:grpSpPr>
      <xdr:sp macro="" textlink="">
        <xdr:nvSpPr>
          <xdr:cNvPr id="62" name="Pentágono regular 165">
            <a:extLst>
              <a:ext uri="{FF2B5EF4-FFF2-40B4-BE49-F238E27FC236}">
                <a16:creationId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3"/>
              <a:extLst>
                <a:ext uri="{FF2B5EF4-FFF2-40B4-BE49-F238E27FC236}">
                  <a16:creationId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66" name="Straight Connector 72">
              <a:extLst>
                <a:ext uri="{FF2B5EF4-FFF2-40B4-BE49-F238E27FC236}">
                  <a16:creationId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a16="http://schemas.microsoft.com/office/drawing/2014/main" id="{00000000-0008-0000-0000-000043000000}"/>
            </a:ext>
          </a:extLst>
        </xdr:cNvPr>
        <xdr:cNvGrpSpPr>
          <a:grpSpLocks/>
        </xdr:cNvGrpSpPr>
      </xdr:nvGrpSpPr>
      <xdr:grpSpPr bwMode="auto">
        <a:xfrm>
          <a:off x="3015615" y="7439025"/>
          <a:ext cx="1853565" cy="1752600"/>
          <a:chOff x="2857500" y="8273143"/>
          <a:chExt cx="1855276" cy="1833848"/>
        </a:xfrm>
      </xdr:grpSpPr>
      <xdr:sp macro="" textlink="">
        <xdr:nvSpPr>
          <xdr:cNvPr id="68" name="Pentágono regular 171">
            <a:extLst>
              <a:ext uri="{FF2B5EF4-FFF2-40B4-BE49-F238E27FC236}">
                <a16:creationId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4"/>
              <a:extLst>
                <a:ext uri="{FF2B5EF4-FFF2-40B4-BE49-F238E27FC236}">
                  <a16:creationId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5"/>
          <a:extLst>
            <a:ext uri="{FF2B5EF4-FFF2-40B4-BE49-F238E27FC236}">
              <a16:creationId xmlns:a16="http://schemas.microsoft.com/office/drawing/2014/main" id="{00000000-0008-0000-0000-000049000000}"/>
            </a:ext>
          </a:extLst>
        </xdr:cNvPr>
        <xdr:cNvGrpSpPr>
          <a:grpSpLocks/>
        </xdr:cNvGrpSpPr>
      </xdr:nvGrpSpPr>
      <xdr:grpSpPr bwMode="auto">
        <a:xfrm>
          <a:off x="1737360" y="6168390"/>
          <a:ext cx="1889760" cy="1781175"/>
          <a:chOff x="1607901" y="6443503"/>
          <a:chExt cx="1833848" cy="1855276"/>
        </a:xfrm>
      </xdr:grpSpPr>
      <xdr:sp macro="" textlink="">
        <xdr:nvSpPr>
          <xdr:cNvPr id="74" name="Pentágono regular 177">
            <a:extLst>
              <a:ext uri="{FF2B5EF4-FFF2-40B4-BE49-F238E27FC236}">
                <a16:creationId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5"/>
              <a:extLst>
                <a:ext uri="{FF2B5EF4-FFF2-40B4-BE49-F238E27FC236}">
                  <a16:creationId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6"/>
          <a:extLst>
            <a:ext uri="{FF2B5EF4-FFF2-40B4-BE49-F238E27FC236}">
              <a16:creationId xmlns:a16="http://schemas.microsoft.com/office/drawing/2014/main" id="{00000000-0008-0000-0000-00004F000000}"/>
            </a:ext>
          </a:extLst>
        </xdr:cNvPr>
        <xdr:cNvGrpSpPr>
          <a:grpSpLocks/>
        </xdr:cNvGrpSpPr>
      </xdr:nvGrpSpPr>
      <xdr:grpSpPr bwMode="auto">
        <a:xfrm>
          <a:off x="4133850" y="596265"/>
          <a:ext cx="1918335" cy="1769745"/>
          <a:chOff x="3983124" y="1143000"/>
          <a:chExt cx="1855276" cy="1833846"/>
        </a:xfrm>
      </xdr:grpSpPr>
      <xdr:sp macro="[1]!Hoja2.PAAC" textlink="">
        <xdr:nvSpPr>
          <xdr:cNvPr id="80" name="Pentágono regular 104">
            <a:extLst>
              <a:ext uri="{FF2B5EF4-FFF2-40B4-BE49-F238E27FC236}">
                <a16:creationId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7"/>
              <a:extLst>
                <a:ext uri="{FF2B5EF4-FFF2-40B4-BE49-F238E27FC236}">
                  <a16:creationId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609600</xdr:colOff>
      <xdr:row>31</xdr:row>
      <xdr:rowOff>114300</xdr:rowOff>
    </xdr:from>
    <xdr:to>
      <xdr:col>9</xdr:col>
      <xdr:colOff>120463</xdr:colOff>
      <xdr:row>36</xdr:row>
      <xdr:rowOff>39496</xdr:rowOff>
    </xdr:to>
    <xdr:pic>
      <xdr:nvPicPr>
        <xdr:cNvPr id="85" name="84 Imagen">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419600" y="6019800"/>
          <a:ext cx="2558863" cy="877696"/>
        </a:xfrm>
        <a:prstGeom prst="rect">
          <a:avLst/>
        </a:prstGeom>
      </xdr:spPr>
    </xdr:pic>
    <xdr:clientData/>
  </xdr:twoCellAnchor>
  <xdr:twoCellAnchor>
    <xdr:from>
      <xdr:col>1</xdr:col>
      <xdr:colOff>592226</xdr:colOff>
      <xdr:row>15</xdr:row>
      <xdr:rowOff>53936</xdr:rowOff>
    </xdr:from>
    <xdr:to>
      <xdr:col>4</xdr:col>
      <xdr:colOff>140074</xdr:colOff>
      <xdr:row>25</xdr:row>
      <xdr:rowOff>4212</xdr:rowOff>
    </xdr:to>
    <xdr:sp macro="" textlink="">
      <xdr:nvSpPr>
        <xdr:cNvPr id="86" name="Pentágono regular 20">
          <a:extLst>
            <a:ext uri="{FF2B5EF4-FFF2-40B4-BE49-F238E27FC236}">
              <a16:creationId xmlns:a16="http://schemas.microsoft.com/office/drawing/2014/main" id="{E3D5F81B-AA3B-4FFE-B2F6-2025BB1A17D8}"/>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87" name="Group 69">
          <a:extLst>
            <a:ext uri="{FF2B5EF4-FFF2-40B4-BE49-F238E27FC236}">
              <a16:creationId xmlns:a16="http://schemas.microsoft.com/office/drawing/2014/main" id="{F2CDF366-5277-444D-A53C-A435F32153FC}"/>
            </a:ext>
          </a:extLst>
        </xdr:cNvPr>
        <xdr:cNvGrpSpPr>
          <a:grpSpLocks/>
        </xdr:cNvGrpSpPr>
      </xdr:nvGrpSpPr>
      <xdr:grpSpPr bwMode="auto">
        <a:xfrm>
          <a:off x="1661160" y="2857500"/>
          <a:ext cx="1565910" cy="731520"/>
          <a:chOff x="3158608" y="1658473"/>
          <a:chExt cx="1206048" cy="762170"/>
        </a:xfrm>
      </xdr:grpSpPr>
      <xdr:sp macro="" textlink="">
        <xdr:nvSpPr>
          <xdr:cNvPr id="88" name="TextBox 70">
            <a:extLst>
              <a:ext uri="{FF2B5EF4-FFF2-40B4-BE49-F238E27FC236}">
                <a16:creationId xmlns:a16="http://schemas.microsoft.com/office/drawing/2014/main" id="{E6740997-2FC0-53A4-A99B-8CFCBED73B24}"/>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89" name="TextBox 121">
            <a:hlinkClick xmlns:r="http://schemas.openxmlformats.org/officeDocument/2006/relationships" r:id="rId1"/>
            <a:extLst>
              <a:ext uri="{FF2B5EF4-FFF2-40B4-BE49-F238E27FC236}">
                <a16:creationId xmlns:a16="http://schemas.microsoft.com/office/drawing/2014/main" id="{62057960-2BFF-1D8A-F21D-98E302955CF2}"/>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90" name="Straight Connector 72">
            <a:extLst>
              <a:ext uri="{FF2B5EF4-FFF2-40B4-BE49-F238E27FC236}">
                <a16:creationId xmlns:a16="http://schemas.microsoft.com/office/drawing/2014/main" id="{DF8853A0-1EE4-1845-4713-70BCCDDAAA68}"/>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91" name="Group 52">
          <a:extLst>
            <a:ext uri="{FF2B5EF4-FFF2-40B4-BE49-F238E27FC236}">
              <a16:creationId xmlns:a16="http://schemas.microsoft.com/office/drawing/2014/main" id="{246F2534-6F95-442B-8B75-FB2E72B70F97}"/>
            </a:ext>
          </a:extLst>
        </xdr:cNvPr>
        <xdr:cNvGrpSpPr>
          <a:grpSpLocks/>
        </xdr:cNvGrpSpPr>
      </xdr:nvGrpSpPr>
      <xdr:grpSpPr bwMode="auto">
        <a:xfrm>
          <a:off x="3255642" y="2173606"/>
          <a:ext cx="533400" cy="423352"/>
          <a:chOff x="3742604" y="1391773"/>
          <a:chExt cx="533357" cy="441374"/>
        </a:xfrm>
      </xdr:grpSpPr>
      <xdr:sp macro="" textlink="">
        <xdr:nvSpPr>
          <xdr:cNvPr id="92" name="TextBox 48">
            <a:extLst>
              <a:ext uri="{FF2B5EF4-FFF2-40B4-BE49-F238E27FC236}">
                <a16:creationId xmlns:a16="http://schemas.microsoft.com/office/drawing/2014/main" id="{EC5487C3-ED35-1A8A-3F95-0DAE6AA72CC9}"/>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3" name="Straight Connector 51">
            <a:extLst>
              <a:ext uri="{FF2B5EF4-FFF2-40B4-BE49-F238E27FC236}">
                <a16:creationId xmlns:a16="http://schemas.microsoft.com/office/drawing/2014/main" id="{E7124150-D5C5-201E-BE4F-754DBC92F32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94" name="Group 65">
          <a:extLst>
            <a:ext uri="{FF2B5EF4-FFF2-40B4-BE49-F238E27FC236}">
              <a16:creationId xmlns:a16="http://schemas.microsoft.com/office/drawing/2014/main" id="{190F49D0-550D-48A4-B380-7478678F6D15}"/>
            </a:ext>
          </a:extLst>
        </xdr:cNvPr>
        <xdr:cNvGrpSpPr>
          <a:grpSpLocks/>
        </xdr:cNvGrpSpPr>
      </xdr:nvGrpSpPr>
      <xdr:grpSpPr bwMode="auto">
        <a:xfrm>
          <a:off x="8124825" y="3676650"/>
          <a:ext cx="925830" cy="441960"/>
          <a:chOff x="3304471" y="1382248"/>
          <a:chExt cx="895277" cy="461665"/>
        </a:xfrm>
      </xdr:grpSpPr>
      <xdr:sp macro="" textlink="">
        <xdr:nvSpPr>
          <xdr:cNvPr id="95" name="TextBox 66">
            <a:extLst>
              <a:ext uri="{FF2B5EF4-FFF2-40B4-BE49-F238E27FC236}">
                <a16:creationId xmlns:a16="http://schemas.microsoft.com/office/drawing/2014/main" id="{24335C37-E6C8-BC33-352C-302B18C8ED3A}"/>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96" name="Straight Connector 68">
            <a:extLst>
              <a:ext uri="{FF2B5EF4-FFF2-40B4-BE49-F238E27FC236}">
                <a16:creationId xmlns:a16="http://schemas.microsoft.com/office/drawing/2014/main" id="{72AB7A14-717C-DE11-B89F-E889C6680E8F}"/>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95250</xdr:rowOff>
    </xdr:from>
    <xdr:to>
      <xdr:col>10</xdr:col>
      <xdr:colOff>419100</xdr:colOff>
      <xdr:row>37</xdr:row>
      <xdr:rowOff>28575</xdr:rowOff>
    </xdr:to>
    <xdr:sp macro="" textlink="">
      <xdr:nvSpPr>
        <xdr:cNvPr id="97" name="TextBox 121">
          <a:extLst>
            <a:ext uri="{FF2B5EF4-FFF2-40B4-BE49-F238E27FC236}">
              <a16:creationId xmlns:a16="http://schemas.microsoft.com/office/drawing/2014/main" id="{C595FAD9-3ADB-46AB-B852-04B71874DD39}"/>
            </a:ext>
          </a:extLst>
        </xdr:cNvPr>
        <xdr:cNvSpPr txBox="1"/>
      </xdr:nvSpPr>
      <xdr:spPr bwMode="auto">
        <a:xfrm>
          <a:off x="3419475" y="3524250"/>
          <a:ext cx="4619625" cy="355282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chemeClr val="bg1">
                  <a:lumMod val="75000"/>
                </a:schemeClr>
              </a:solidFill>
              <a:latin typeface="Arial" pitchFamily="34" charset="0"/>
              <a:cs typeface="Arial" pitchFamily="34" charset="0"/>
            </a:rPr>
            <a:t>Plan integrado de Acción</a:t>
          </a:r>
          <a:r>
            <a:rPr lang="en-US" sz="5200" b="1" kern="0" baseline="0">
              <a:solidFill>
                <a:schemeClr val="bg1">
                  <a:lumMod val="75000"/>
                </a:schemeClr>
              </a:solidFill>
              <a:latin typeface="Arial" pitchFamily="34" charset="0"/>
              <a:cs typeface="Arial" pitchFamily="34" charset="0"/>
            </a:rPr>
            <a:t> Anual</a:t>
          </a:r>
          <a:endParaRPr lang="en-US" sz="5200" b="1" kern="0">
            <a:solidFill>
              <a:schemeClr val="bg1">
                <a:lumMod val="75000"/>
              </a:schemeClr>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 textlink="">
      <xdr:nvSpPr>
        <xdr:cNvPr id="98" name="Pentágono regular 19">
          <a:extLst>
            <a:ext uri="{FF2B5EF4-FFF2-40B4-BE49-F238E27FC236}">
              <a16:creationId xmlns:a16="http://schemas.microsoft.com/office/drawing/2014/main" id="{91AE6A5F-E1BD-4309-B5D0-1553C8B00B9C}"/>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99" name="Group 69">
          <a:extLst>
            <a:ext uri="{FF2B5EF4-FFF2-40B4-BE49-F238E27FC236}">
              <a16:creationId xmlns:a16="http://schemas.microsoft.com/office/drawing/2014/main" id="{C244FB34-6A95-4264-BFB5-BF34464E4AA1}"/>
            </a:ext>
          </a:extLst>
        </xdr:cNvPr>
        <xdr:cNvGrpSpPr>
          <a:grpSpLocks/>
        </xdr:cNvGrpSpPr>
      </xdr:nvGrpSpPr>
      <xdr:grpSpPr bwMode="auto">
        <a:xfrm>
          <a:off x="1402080" y="4695825"/>
          <a:ext cx="1565910" cy="731520"/>
          <a:chOff x="3158608" y="1658473"/>
          <a:chExt cx="1206048" cy="762170"/>
        </a:xfrm>
      </xdr:grpSpPr>
      <xdr:sp macro="" textlink="">
        <xdr:nvSpPr>
          <xdr:cNvPr id="100" name="TextBox 70">
            <a:extLst>
              <a:ext uri="{FF2B5EF4-FFF2-40B4-BE49-F238E27FC236}">
                <a16:creationId xmlns:a16="http://schemas.microsoft.com/office/drawing/2014/main" id="{AF9A5DDB-188C-25E0-4C28-76E8FE2E8B85}"/>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01" name="TextBox 121">
            <a:hlinkClick xmlns:r="http://schemas.openxmlformats.org/officeDocument/2006/relationships" r:id="rId2"/>
            <a:extLst>
              <a:ext uri="{FF2B5EF4-FFF2-40B4-BE49-F238E27FC236}">
                <a16:creationId xmlns:a16="http://schemas.microsoft.com/office/drawing/2014/main" id="{78C98CA4-4DE2-5B1A-24C3-523817CAA5D9}"/>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02" name="Straight Connector 72">
            <a:extLst>
              <a:ext uri="{FF2B5EF4-FFF2-40B4-BE49-F238E27FC236}">
                <a16:creationId xmlns:a16="http://schemas.microsoft.com/office/drawing/2014/main" id="{CAED2DF8-4340-A837-F36F-542FD5A77E9D}"/>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03" name="Grupo 143">
          <a:extLst>
            <a:ext uri="{FF2B5EF4-FFF2-40B4-BE49-F238E27FC236}">
              <a16:creationId xmlns:a16="http://schemas.microsoft.com/office/drawing/2014/main" id="{48C8A12A-9A48-4439-8D1D-2F79AC8A59CD}"/>
            </a:ext>
          </a:extLst>
        </xdr:cNvPr>
        <xdr:cNvGrpSpPr>
          <a:grpSpLocks/>
        </xdr:cNvGrpSpPr>
      </xdr:nvGrpSpPr>
      <xdr:grpSpPr bwMode="auto">
        <a:xfrm>
          <a:off x="2425065" y="1346835"/>
          <a:ext cx="1918335" cy="1762125"/>
          <a:chOff x="2333942" y="1972539"/>
          <a:chExt cx="1855276" cy="1833848"/>
        </a:xfrm>
      </xdr:grpSpPr>
      <xdr:sp macro="" textlink="">
        <xdr:nvSpPr>
          <xdr:cNvPr id="104" name="Pentágono regular 22">
            <a:extLst>
              <a:ext uri="{FF2B5EF4-FFF2-40B4-BE49-F238E27FC236}">
                <a16:creationId xmlns:a16="http://schemas.microsoft.com/office/drawing/2014/main" id="{9CE741A4-BF40-073D-536D-F303B96FB24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05" name="Group 69">
            <a:extLst>
              <a:ext uri="{FF2B5EF4-FFF2-40B4-BE49-F238E27FC236}">
                <a16:creationId xmlns:a16="http://schemas.microsoft.com/office/drawing/2014/main" id="{8518A0BC-FB19-3E68-24C0-3645815BC917}"/>
              </a:ext>
            </a:extLst>
          </xdr:cNvPr>
          <xdr:cNvGrpSpPr>
            <a:grpSpLocks/>
          </xdr:cNvGrpSpPr>
        </xdr:nvGrpSpPr>
        <xdr:grpSpPr bwMode="auto">
          <a:xfrm>
            <a:off x="2543427" y="2190027"/>
            <a:ext cx="1499617" cy="762170"/>
            <a:chOff x="3158608" y="1658473"/>
            <a:chExt cx="1206048" cy="762170"/>
          </a:xfrm>
        </xdr:grpSpPr>
        <xdr:sp macro="" textlink="">
          <xdr:nvSpPr>
            <xdr:cNvPr id="106" name="TextBox 70">
              <a:extLst>
                <a:ext uri="{FF2B5EF4-FFF2-40B4-BE49-F238E27FC236}">
                  <a16:creationId xmlns:a16="http://schemas.microsoft.com/office/drawing/2014/main" id="{FEBBCAD2-D5A7-2537-0C7E-8D2C2D8CAE76}"/>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107" name="TextBox 121">
              <a:hlinkClick xmlns:r="http://schemas.openxmlformats.org/officeDocument/2006/relationships" r:id="rId3"/>
              <a:extLst>
                <a:ext uri="{FF2B5EF4-FFF2-40B4-BE49-F238E27FC236}">
                  <a16:creationId xmlns:a16="http://schemas.microsoft.com/office/drawing/2014/main" id="{0F1D9E7B-24EE-047F-2B49-C68A2D089D65}"/>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
          <xdr:nvCxnSpPr>
            <xdr:cNvPr id="108" name="Straight Connector 72">
              <a:extLst>
                <a:ext uri="{FF2B5EF4-FFF2-40B4-BE49-F238E27FC236}">
                  <a16:creationId xmlns:a16="http://schemas.microsoft.com/office/drawing/2014/main" id="{523B3E38-2DAD-BA79-AF97-C911FD750F97}"/>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109" name="Grupo 85">
          <a:hlinkClick xmlns:r="http://schemas.openxmlformats.org/officeDocument/2006/relationships" r:id="rId4"/>
          <a:extLst>
            <a:ext uri="{FF2B5EF4-FFF2-40B4-BE49-F238E27FC236}">
              <a16:creationId xmlns:a16="http://schemas.microsoft.com/office/drawing/2014/main" id="{DE34C536-A0E1-4693-94FF-0C0938A210F2}"/>
            </a:ext>
          </a:extLst>
        </xdr:cNvPr>
        <xdr:cNvGrpSpPr>
          <a:grpSpLocks/>
        </xdr:cNvGrpSpPr>
      </xdr:nvGrpSpPr>
      <xdr:grpSpPr bwMode="auto">
        <a:xfrm>
          <a:off x="6587490" y="7400925"/>
          <a:ext cx="1908810" cy="1752600"/>
          <a:chOff x="6360432" y="8272325"/>
          <a:chExt cx="1855276" cy="1833848"/>
        </a:xfrm>
      </xdr:grpSpPr>
      <xdr:sp macro="" textlink="">
        <xdr:nvSpPr>
          <xdr:cNvPr id="110" name="Pentágono regular 86">
            <a:extLst>
              <a:ext uri="{FF2B5EF4-FFF2-40B4-BE49-F238E27FC236}">
                <a16:creationId xmlns:a16="http://schemas.microsoft.com/office/drawing/2014/main" id="{7C3388AD-18F7-7117-4D2E-63780B163C8D}"/>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1" name="Grupo 87">
            <a:extLst>
              <a:ext uri="{FF2B5EF4-FFF2-40B4-BE49-F238E27FC236}">
                <a16:creationId xmlns:a16="http://schemas.microsoft.com/office/drawing/2014/main" id="{5461A1CA-F7CF-5DA4-6C50-666F8CDCB814}"/>
              </a:ext>
            </a:extLst>
          </xdr:cNvPr>
          <xdr:cNvGrpSpPr>
            <a:grpSpLocks/>
          </xdr:cNvGrpSpPr>
        </xdr:nvGrpSpPr>
        <xdr:grpSpPr bwMode="auto">
          <a:xfrm>
            <a:off x="6504313" y="8407904"/>
            <a:ext cx="1499617" cy="822921"/>
            <a:chOff x="6504313" y="8407904"/>
            <a:chExt cx="1499617" cy="822921"/>
          </a:xfrm>
        </xdr:grpSpPr>
        <xdr:sp macro="" textlink="">
          <xdr:nvSpPr>
            <xdr:cNvPr id="112" name="TextBox 70">
              <a:extLst>
                <a:ext uri="{FF2B5EF4-FFF2-40B4-BE49-F238E27FC236}">
                  <a16:creationId xmlns:a16="http://schemas.microsoft.com/office/drawing/2014/main" id="{AED6D239-526A-03F5-ED4E-9AA803C29ABC}"/>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113" name="TextBox 121">
              <a:hlinkClick xmlns:r="http://schemas.openxmlformats.org/officeDocument/2006/relationships" r:id="rId5"/>
              <a:extLst>
                <a:ext uri="{FF2B5EF4-FFF2-40B4-BE49-F238E27FC236}">
                  <a16:creationId xmlns:a16="http://schemas.microsoft.com/office/drawing/2014/main" id="{7B236092-8F62-76ED-6B4B-FF55C1742078}"/>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114" name="Straight Connector 72">
              <a:extLst>
                <a:ext uri="{FF2B5EF4-FFF2-40B4-BE49-F238E27FC236}">
                  <a16:creationId xmlns:a16="http://schemas.microsoft.com/office/drawing/2014/main" id="{D4C480E9-BA4D-2CCB-6AE3-817C70EDCA8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115" name="Grupo 91">
          <a:hlinkClick xmlns:r="http://schemas.openxmlformats.org/officeDocument/2006/relationships" r:id="rId4"/>
          <a:extLst>
            <a:ext uri="{FF2B5EF4-FFF2-40B4-BE49-F238E27FC236}">
              <a16:creationId xmlns:a16="http://schemas.microsoft.com/office/drawing/2014/main" id="{DD8E9242-1BC4-4431-98D2-693A8EA9D0AB}"/>
            </a:ext>
          </a:extLst>
        </xdr:cNvPr>
        <xdr:cNvGrpSpPr>
          <a:grpSpLocks/>
        </xdr:cNvGrpSpPr>
      </xdr:nvGrpSpPr>
      <xdr:grpSpPr bwMode="auto">
        <a:xfrm>
          <a:off x="4783455" y="7861935"/>
          <a:ext cx="1918335" cy="1752600"/>
          <a:chOff x="4624654" y="8760048"/>
          <a:chExt cx="1855276" cy="1833848"/>
        </a:xfrm>
      </xdr:grpSpPr>
      <xdr:sp macro="" textlink="">
        <xdr:nvSpPr>
          <xdr:cNvPr id="116" name="Pentágono regular 92">
            <a:extLst>
              <a:ext uri="{FF2B5EF4-FFF2-40B4-BE49-F238E27FC236}">
                <a16:creationId xmlns:a16="http://schemas.microsoft.com/office/drawing/2014/main" id="{A8826456-48B1-BD9D-7B65-62B532CBA1F4}"/>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7" name="Group 69">
            <a:extLst>
              <a:ext uri="{FF2B5EF4-FFF2-40B4-BE49-F238E27FC236}">
                <a16:creationId xmlns:a16="http://schemas.microsoft.com/office/drawing/2014/main" id="{A1D898DF-829F-C5D7-8A39-E916BACAFE3C}"/>
              </a:ext>
            </a:extLst>
          </xdr:cNvPr>
          <xdr:cNvGrpSpPr>
            <a:grpSpLocks/>
          </xdr:cNvGrpSpPr>
        </xdr:nvGrpSpPr>
        <xdr:grpSpPr bwMode="auto">
          <a:xfrm>
            <a:off x="4870244" y="8799097"/>
            <a:ext cx="1499617" cy="762170"/>
            <a:chOff x="3158608" y="1658473"/>
            <a:chExt cx="1206048" cy="762170"/>
          </a:xfrm>
        </xdr:grpSpPr>
        <xdr:sp macro="" textlink="">
          <xdr:nvSpPr>
            <xdr:cNvPr id="118" name="TextBox 70">
              <a:extLst>
                <a:ext uri="{FF2B5EF4-FFF2-40B4-BE49-F238E27FC236}">
                  <a16:creationId xmlns:a16="http://schemas.microsoft.com/office/drawing/2014/main" id="{2B8DA7AD-69CF-14C9-8358-54B46D617767}"/>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9" name="TextBox 121">
              <a:hlinkClick xmlns:r="http://schemas.openxmlformats.org/officeDocument/2006/relationships" r:id="rId6"/>
              <a:extLst>
                <a:ext uri="{FF2B5EF4-FFF2-40B4-BE49-F238E27FC236}">
                  <a16:creationId xmlns:a16="http://schemas.microsoft.com/office/drawing/2014/main" id="{77B2CB75-331F-5ED9-0629-1E159F7A1857}"/>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120" name="Straight Connector 72">
              <a:extLst>
                <a:ext uri="{FF2B5EF4-FFF2-40B4-BE49-F238E27FC236}">
                  <a16:creationId xmlns:a16="http://schemas.microsoft.com/office/drawing/2014/main" id="{34099C7D-1E6C-DCA1-1320-ADD64F971B12}"/>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121" name="Grupo 110">
          <a:hlinkClick xmlns:r="http://schemas.openxmlformats.org/officeDocument/2006/relationships" r:id="rId4"/>
          <a:extLst>
            <a:ext uri="{FF2B5EF4-FFF2-40B4-BE49-F238E27FC236}">
              <a16:creationId xmlns:a16="http://schemas.microsoft.com/office/drawing/2014/main" id="{36DFE36C-7E36-431D-A8CE-6C8D097F609C}"/>
            </a:ext>
          </a:extLst>
        </xdr:cNvPr>
        <xdr:cNvGrpSpPr>
          <a:grpSpLocks/>
        </xdr:cNvGrpSpPr>
      </xdr:nvGrpSpPr>
      <xdr:grpSpPr bwMode="auto">
        <a:xfrm>
          <a:off x="8812530" y="4676775"/>
          <a:ext cx="1899285" cy="1781175"/>
          <a:chOff x="8489891" y="5449376"/>
          <a:chExt cx="1833848" cy="1855276"/>
        </a:xfrm>
      </xdr:grpSpPr>
      <xdr:sp macro="" textlink="">
        <xdr:nvSpPr>
          <xdr:cNvPr id="122" name="Pentágono regular 111">
            <a:extLst>
              <a:ext uri="{FF2B5EF4-FFF2-40B4-BE49-F238E27FC236}">
                <a16:creationId xmlns:a16="http://schemas.microsoft.com/office/drawing/2014/main" id="{268FC235-7A9F-3936-0480-06F911B150B7}"/>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3" name="Group 69">
            <a:extLst>
              <a:ext uri="{FF2B5EF4-FFF2-40B4-BE49-F238E27FC236}">
                <a16:creationId xmlns:a16="http://schemas.microsoft.com/office/drawing/2014/main" id="{D3AB959B-4983-C481-E713-1B9005669E93}"/>
              </a:ext>
            </a:extLst>
          </xdr:cNvPr>
          <xdr:cNvGrpSpPr>
            <a:grpSpLocks/>
          </xdr:cNvGrpSpPr>
        </xdr:nvGrpSpPr>
        <xdr:grpSpPr bwMode="auto">
          <a:xfrm rot="5400000">
            <a:off x="9117448" y="5506160"/>
            <a:ext cx="445708" cy="655624"/>
            <a:chOff x="3115061" y="2102481"/>
            <a:chExt cx="358455" cy="655624"/>
          </a:xfrm>
        </xdr:grpSpPr>
        <xdr:sp macro="" textlink="">
          <xdr:nvSpPr>
            <xdr:cNvPr id="124" name="TextBox 70">
              <a:extLst>
                <a:ext uri="{FF2B5EF4-FFF2-40B4-BE49-F238E27FC236}">
                  <a16:creationId xmlns:a16="http://schemas.microsoft.com/office/drawing/2014/main" id="{22F74C7B-C2ED-97FA-DC83-346D0B0EFF08}"/>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 textlink="">
          <xdr:nvSpPr>
            <xdr:cNvPr id="125" name="TextBox 121">
              <a:hlinkClick xmlns:r="http://schemas.openxmlformats.org/officeDocument/2006/relationships" r:id="rId7"/>
              <a:extLst>
                <a:ext uri="{FF2B5EF4-FFF2-40B4-BE49-F238E27FC236}">
                  <a16:creationId xmlns:a16="http://schemas.microsoft.com/office/drawing/2014/main" id="{98B91D71-8B71-F571-53B5-F490582C4F95}"/>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
          <xdr:nvCxnSpPr>
            <xdr:cNvPr id="126" name="Straight Connector 72">
              <a:extLst>
                <a:ext uri="{FF2B5EF4-FFF2-40B4-BE49-F238E27FC236}">
                  <a16:creationId xmlns:a16="http://schemas.microsoft.com/office/drawing/2014/main" id="{3BFF268F-F7AA-69F1-C7B0-0CBE07130839}"/>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127" name="Grupo 117">
          <a:hlinkClick xmlns:r="http://schemas.openxmlformats.org/officeDocument/2006/relationships" r:id="rId4"/>
          <a:extLst>
            <a:ext uri="{FF2B5EF4-FFF2-40B4-BE49-F238E27FC236}">
              <a16:creationId xmlns:a16="http://schemas.microsoft.com/office/drawing/2014/main" id="{D380803B-607E-4198-8139-A53E6C518F2A}"/>
            </a:ext>
          </a:extLst>
        </xdr:cNvPr>
        <xdr:cNvGrpSpPr>
          <a:grpSpLocks/>
        </xdr:cNvGrpSpPr>
      </xdr:nvGrpSpPr>
      <xdr:grpSpPr bwMode="auto">
        <a:xfrm>
          <a:off x="8658225" y="2954655"/>
          <a:ext cx="1929765" cy="1788795"/>
          <a:chOff x="8432967" y="3675101"/>
          <a:chExt cx="1833848" cy="1855276"/>
        </a:xfrm>
      </xdr:grpSpPr>
      <xdr:sp macro="" textlink="">
        <xdr:nvSpPr>
          <xdr:cNvPr id="128" name="Pentágono regular 118">
            <a:extLst>
              <a:ext uri="{FF2B5EF4-FFF2-40B4-BE49-F238E27FC236}">
                <a16:creationId xmlns:a16="http://schemas.microsoft.com/office/drawing/2014/main" id="{48DE83A1-126A-74C9-862A-4091420DCAB4}"/>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9" name="Group 69">
            <a:extLst>
              <a:ext uri="{FF2B5EF4-FFF2-40B4-BE49-F238E27FC236}">
                <a16:creationId xmlns:a16="http://schemas.microsoft.com/office/drawing/2014/main" id="{46A934E5-07FC-3026-F27C-B30510EBB615}"/>
              </a:ext>
            </a:extLst>
          </xdr:cNvPr>
          <xdr:cNvGrpSpPr>
            <a:grpSpLocks/>
          </xdr:cNvGrpSpPr>
        </xdr:nvGrpSpPr>
        <xdr:grpSpPr bwMode="auto">
          <a:xfrm rot="4762351">
            <a:off x="9088951" y="3798519"/>
            <a:ext cx="445708" cy="655624"/>
            <a:chOff x="3164925" y="2048826"/>
            <a:chExt cx="358455" cy="655624"/>
          </a:xfrm>
        </xdr:grpSpPr>
        <xdr:sp macro="" textlink="">
          <xdr:nvSpPr>
            <xdr:cNvPr id="130" name="TextBox 70">
              <a:extLst>
                <a:ext uri="{FF2B5EF4-FFF2-40B4-BE49-F238E27FC236}">
                  <a16:creationId xmlns:a16="http://schemas.microsoft.com/office/drawing/2014/main" id="{E3D99C8D-9EDF-0319-5452-872B5C7A6B6E}"/>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31" name="TextBox 121">
              <a:hlinkClick xmlns:r="http://schemas.openxmlformats.org/officeDocument/2006/relationships" r:id="rId8"/>
              <a:extLst>
                <a:ext uri="{FF2B5EF4-FFF2-40B4-BE49-F238E27FC236}">
                  <a16:creationId xmlns:a16="http://schemas.microsoft.com/office/drawing/2014/main" id="{690D5CAD-051F-0A69-8161-4423545E50F6}"/>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32" name="Straight Connector 72">
              <a:extLst>
                <a:ext uri="{FF2B5EF4-FFF2-40B4-BE49-F238E27FC236}">
                  <a16:creationId xmlns:a16="http://schemas.microsoft.com/office/drawing/2014/main" id="{E6C2EA10-4A25-3C18-75BB-A69EE19C3593}"/>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133" name="Grupo 145">
          <a:hlinkClick xmlns:r="http://schemas.openxmlformats.org/officeDocument/2006/relationships" r:id="rId9"/>
          <a:extLst>
            <a:ext uri="{FF2B5EF4-FFF2-40B4-BE49-F238E27FC236}">
              <a16:creationId xmlns:a16="http://schemas.microsoft.com/office/drawing/2014/main" id="{48A21D49-E96E-4419-AF26-A5016E100FC2}"/>
            </a:ext>
          </a:extLst>
        </xdr:cNvPr>
        <xdr:cNvGrpSpPr>
          <a:grpSpLocks/>
        </xdr:cNvGrpSpPr>
      </xdr:nvGrpSpPr>
      <xdr:grpSpPr bwMode="auto">
        <a:xfrm>
          <a:off x="6080760" y="643890"/>
          <a:ext cx="1939290" cy="1762125"/>
          <a:chOff x="5877243" y="1183581"/>
          <a:chExt cx="1855276" cy="1833848"/>
        </a:xfrm>
      </xdr:grpSpPr>
      <xdr:sp macro="" textlink="">
        <xdr:nvSpPr>
          <xdr:cNvPr id="134" name="Pentágono regular 146">
            <a:extLst>
              <a:ext uri="{FF2B5EF4-FFF2-40B4-BE49-F238E27FC236}">
                <a16:creationId xmlns:a16="http://schemas.microsoft.com/office/drawing/2014/main" id="{984CCECF-81C8-5DCB-ABED-05E36B5C643C}"/>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135" name="Group 69">
            <a:extLst>
              <a:ext uri="{FF2B5EF4-FFF2-40B4-BE49-F238E27FC236}">
                <a16:creationId xmlns:a16="http://schemas.microsoft.com/office/drawing/2014/main" id="{4E5BE7B5-C099-1E7F-4114-1F465DA2C9EF}"/>
              </a:ext>
            </a:extLst>
          </xdr:cNvPr>
          <xdr:cNvGrpSpPr>
            <a:grpSpLocks/>
          </xdr:cNvGrpSpPr>
        </xdr:nvGrpSpPr>
        <xdr:grpSpPr bwMode="auto">
          <a:xfrm>
            <a:off x="6546673" y="1364116"/>
            <a:ext cx="535543" cy="445125"/>
            <a:chOff x="3591531" y="1643401"/>
            <a:chExt cx="535543" cy="445125"/>
          </a:xfrm>
        </xdr:grpSpPr>
        <xdr:sp macro="" textlink="">
          <xdr:nvSpPr>
            <xdr:cNvPr id="136" name="TextBox 70">
              <a:extLst>
                <a:ext uri="{FF2B5EF4-FFF2-40B4-BE49-F238E27FC236}">
                  <a16:creationId xmlns:a16="http://schemas.microsoft.com/office/drawing/2014/main" id="{97101A6C-151E-7AA6-7496-D1F4A64AA836}"/>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37" name="TextBox 121">
              <a:hlinkClick xmlns:r="http://schemas.openxmlformats.org/officeDocument/2006/relationships" r:id="rId10"/>
              <a:extLst>
                <a:ext uri="{FF2B5EF4-FFF2-40B4-BE49-F238E27FC236}">
                  <a16:creationId xmlns:a16="http://schemas.microsoft.com/office/drawing/2014/main" id="{1DA0B039-5AAC-B51F-9024-1C2898EDA97E}"/>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138" name="Straight Connector 72">
              <a:extLst>
                <a:ext uri="{FF2B5EF4-FFF2-40B4-BE49-F238E27FC236}">
                  <a16:creationId xmlns:a16="http://schemas.microsoft.com/office/drawing/2014/main" id="{68B38050-1258-5433-EEA3-89A7517FAD3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139" name="Grupo 151">
          <a:hlinkClick xmlns:r="http://schemas.openxmlformats.org/officeDocument/2006/relationships" r:id="rId11"/>
          <a:extLst>
            <a:ext uri="{FF2B5EF4-FFF2-40B4-BE49-F238E27FC236}">
              <a16:creationId xmlns:a16="http://schemas.microsoft.com/office/drawing/2014/main" id="{7BBC1740-5B74-40FA-AAA8-BBC37B8B894F}"/>
            </a:ext>
          </a:extLst>
        </xdr:cNvPr>
        <xdr:cNvGrpSpPr>
          <a:grpSpLocks/>
        </xdr:cNvGrpSpPr>
      </xdr:nvGrpSpPr>
      <xdr:grpSpPr bwMode="auto">
        <a:xfrm>
          <a:off x="7694295" y="1491615"/>
          <a:ext cx="1939290" cy="1760220"/>
          <a:chOff x="7458390" y="2134958"/>
          <a:chExt cx="1855276" cy="1833848"/>
        </a:xfrm>
      </xdr:grpSpPr>
      <xdr:sp macro="" textlink="">
        <xdr:nvSpPr>
          <xdr:cNvPr id="140" name="Pentágono regular 152">
            <a:extLst>
              <a:ext uri="{FF2B5EF4-FFF2-40B4-BE49-F238E27FC236}">
                <a16:creationId xmlns:a16="http://schemas.microsoft.com/office/drawing/2014/main" id="{36CFC7A0-8C4A-66D8-F56C-0B6AEAA3DF09}"/>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1" name="Group 69">
            <a:extLst>
              <a:ext uri="{FF2B5EF4-FFF2-40B4-BE49-F238E27FC236}">
                <a16:creationId xmlns:a16="http://schemas.microsoft.com/office/drawing/2014/main" id="{B08D2178-9DA6-5AE9-192A-16F7998223CE}"/>
              </a:ext>
            </a:extLst>
          </xdr:cNvPr>
          <xdr:cNvGrpSpPr>
            <a:grpSpLocks/>
          </xdr:cNvGrpSpPr>
        </xdr:nvGrpSpPr>
        <xdr:grpSpPr bwMode="auto">
          <a:xfrm rot="2532194">
            <a:off x="7630964" y="2431810"/>
            <a:ext cx="1513684" cy="1153091"/>
            <a:chOff x="3137575" y="1765546"/>
            <a:chExt cx="1217361" cy="1153091"/>
          </a:xfrm>
        </xdr:grpSpPr>
        <xdr:sp macro="" textlink="">
          <xdr:nvSpPr>
            <xdr:cNvPr id="142" name="TextBox 70">
              <a:extLst>
                <a:ext uri="{FF2B5EF4-FFF2-40B4-BE49-F238E27FC236}">
                  <a16:creationId xmlns:a16="http://schemas.microsoft.com/office/drawing/2014/main" id="{3E9CCD71-F523-6B9F-10A1-F794C6D170CB}"/>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43" name="TextBox 121">
              <a:hlinkClick xmlns:r="http://schemas.openxmlformats.org/officeDocument/2006/relationships" r:id="rId12"/>
              <a:extLst>
                <a:ext uri="{FF2B5EF4-FFF2-40B4-BE49-F238E27FC236}">
                  <a16:creationId xmlns:a16="http://schemas.microsoft.com/office/drawing/2014/main" id="{A8ED6109-FF7F-8858-72C3-F2B95C9EB73C}"/>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44" name="Straight Connector 72">
              <a:extLst>
                <a:ext uri="{FF2B5EF4-FFF2-40B4-BE49-F238E27FC236}">
                  <a16:creationId xmlns:a16="http://schemas.microsoft.com/office/drawing/2014/main" id="{7B858AEA-5D82-ADBE-63F5-16F0A37B983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145" name="Grupo 164">
          <a:hlinkClick xmlns:r="http://schemas.openxmlformats.org/officeDocument/2006/relationships" r:id="rId4"/>
          <a:extLst>
            <a:ext uri="{FF2B5EF4-FFF2-40B4-BE49-F238E27FC236}">
              <a16:creationId xmlns:a16="http://schemas.microsoft.com/office/drawing/2014/main" id="{505ED212-B2E2-4402-9BD7-2BB045F83A53}"/>
            </a:ext>
          </a:extLst>
        </xdr:cNvPr>
        <xdr:cNvGrpSpPr>
          <a:grpSpLocks/>
        </xdr:cNvGrpSpPr>
      </xdr:nvGrpSpPr>
      <xdr:grpSpPr bwMode="auto">
        <a:xfrm>
          <a:off x="8039100" y="6158865"/>
          <a:ext cx="1899285" cy="1781175"/>
          <a:chOff x="7735216" y="6954800"/>
          <a:chExt cx="1843445" cy="1855276"/>
        </a:xfrm>
      </xdr:grpSpPr>
      <xdr:sp macro="" textlink="">
        <xdr:nvSpPr>
          <xdr:cNvPr id="146" name="Pentágono regular 165">
            <a:extLst>
              <a:ext uri="{FF2B5EF4-FFF2-40B4-BE49-F238E27FC236}">
                <a16:creationId xmlns:a16="http://schemas.microsoft.com/office/drawing/2014/main" id="{026D5429-1AAF-CED9-E0D4-E62CEA8EC4F6}"/>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7" name="Group 69">
            <a:extLst>
              <a:ext uri="{FF2B5EF4-FFF2-40B4-BE49-F238E27FC236}">
                <a16:creationId xmlns:a16="http://schemas.microsoft.com/office/drawing/2014/main" id="{92BC3FE2-2ADB-C6DF-FE44-6F709B206725}"/>
              </a:ext>
            </a:extLst>
          </xdr:cNvPr>
          <xdr:cNvGrpSpPr>
            <a:grpSpLocks/>
          </xdr:cNvGrpSpPr>
        </xdr:nvGrpSpPr>
        <xdr:grpSpPr bwMode="auto">
          <a:xfrm rot="-3105619">
            <a:off x="8072255" y="7170196"/>
            <a:ext cx="1087452" cy="1761529"/>
            <a:chOff x="3258444" y="1656423"/>
            <a:chExt cx="874569" cy="1761529"/>
          </a:xfrm>
        </xdr:grpSpPr>
        <xdr:sp macro="" textlink="">
          <xdr:nvSpPr>
            <xdr:cNvPr id="148" name="TextBox 70">
              <a:extLst>
                <a:ext uri="{FF2B5EF4-FFF2-40B4-BE49-F238E27FC236}">
                  <a16:creationId xmlns:a16="http://schemas.microsoft.com/office/drawing/2014/main" id="{BEA394E4-2D39-794B-9E26-607ACF160DEC}"/>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49" name="TextBox 121">
              <a:hlinkClick xmlns:r="http://schemas.openxmlformats.org/officeDocument/2006/relationships" r:id="rId13"/>
              <a:extLst>
                <a:ext uri="{FF2B5EF4-FFF2-40B4-BE49-F238E27FC236}">
                  <a16:creationId xmlns:a16="http://schemas.microsoft.com/office/drawing/2014/main" id="{05BDB1C8-A023-17A3-57DE-AC54E73D0412}"/>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50" name="Straight Connector 72">
              <a:extLst>
                <a:ext uri="{FF2B5EF4-FFF2-40B4-BE49-F238E27FC236}">
                  <a16:creationId xmlns:a16="http://schemas.microsoft.com/office/drawing/2014/main" id="{2BBA0122-AADE-DB19-6111-6BC5EDB6C99E}"/>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151" name="Grupo 170">
          <a:hlinkClick xmlns:r="http://schemas.openxmlformats.org/officeDocument/2006/relationships" r:id="rId4"/>
          <a:extLst>
            <a:ext uri="{FF2B5EF4-FFF2-40B4-BE49-F238E27FC236}">
              <a16:creationId xmlns:a16="http://schemas.microsoft.com/office/drawing/2014/main" id="{219780DA-CF86-47F9-888A-1AF8EC79A7CA}"/>
            </a:ext>
          </a:extLst>
        </xdr:cNvPr>
        <xdr:cNvGrpSpPr>
          <a:grpSpLocks/>
        </xdr:cNvGrpSpPr>
      </xdr:nvGrpSpPr>
      <xdr:grpSpPr bwMode="auto">
        <a:xfrm>
          <a:off x="3015615" y="7439025"/>
          <a:ext cx="1853565" cy="1752600"/>
          <a:chOff x="2857500" y="8273143"/>
          <a:chExt cx="1855276" cy="1833848"/>
        </a:xfrm>
      </xdr:grpSpPr>
      <xdr:sp macro="" textlink="">
        <xdr:nvSpPr>
          <xdr:cNvPr id="152" name="Pentágono regular 171">
            <a:extLst>
              <a:ext uri="{FF2B5EF4-FFF2-40B4-BE49-F238E27FC236}">
                <a16:creationId xmlns:a16="http://schemas.microsoft.com/office/drawing/2014/main" id="{640744D0-DF91-6A8A-3EE4-DBB9B4B1A333}"/>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3" name="Group 69">
            <a:extLst>
              <a:ext uri="{FF2B5EF4-FFF2-40B4-BE49-F238E27FC236}">
                <a16:creationId xmlns:a16="http://schemas.microsoft.com/office/drawing/2014/main" id="{1CDD75B8-B4AB-27AE-6E16-E4F34F425C0B}"/>
              </a:ext>
            </a:extLst>
          </xdr:cNvPr>
          <xdr:cNvGrpSpPr>
            <a:grpSpLocks/>
          </xdr:cNvGrpSpPr>
        </xdr:nvGrpSpPr>
        <xdr:grpSpPr bwMode="auto">
          <a:xfrm rot="1957005">
            <a:off x="3186946" y="8400408"/>
            <a:ext cx="1499617" cy="764928"/>
            <a:chOff x="3069790" y="1710265"/>
            <a:chExt cx="1206048" cy="764928"/>
          </a:xfrm>
        </xdr:grpSpPr>
        <xdr:sp macro="" textlink="">
          <xdr:nvSpPr>
            <xdr:cNvPr id="154" name="TextBox 70">
              <a:extLst>
                <a:ext uri="{FF2B5EF4-FFF2-40B4-BE49-F238E27FC236}">
                  <a16:creationId xmlns:a16="http://schemas.microsoft.com/office/drawing/2014/main" id="{6434F273-6BD9-DDAB-9121-72C1FC6046FA}"/>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55" name="TextBox 121">
              <a:hlinkClick xmlns:r="http://schemas.openxmlformats.org/officeDocument/2006/relationships" r:id="rId14"/>
              <a:extLst>
                <a:ext uri="{FF2B5EF4-FFF2-40B4-BE49-F238E27FC236}">
                  <a16:creationId xmlns:a16="http://schemas.microsoft.com/office/drawing/2014/main" id="{A8DE478D-2A9C-7D49-156B-210E223060E2}"/>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56" name="Straight Connector 72">
              <a:extLst>
                <a:ext uri="{FF2B5EF4-FFF2-40B4-BE49-F238E27FC236}">
                  <a16:creationId xmlns:a16="http://schemas.microsoft.com/office/drawing/2014/main" id="{0D14B536-1955-B03D-0A73-294B6D17DFDC}"/>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157" name="Grupo 176">
          <a:hlinkClick xmlns:r="http://schemas.openxmlformats.org/officeDocument/2006/relationships" r:id="rId15"/>
          <a:extLst>
            <a:ext uri="{FF2B5EF4-FFF2-40B4-BE49-F238E27FC236}">
              <a16:creationId xmlns:a16="http://schemas.microsoft.com/office/drawing/2014/main" id="{A298D3A3-C522-4AEB-A424-0CB781AA95F4}"/>
            </a:ext>
          </a:extLst>
        </xdr:cNvPr>
        <xdr:cNvGrpSpPr>
          <a:grpSpLocks/>
        </xdr:cNvGrpSpPr>
      </xdr:nvGrpSpPr>
      <xdr:grpSpPr bwMode="auto">
        <a:xfrm>
          <a:off x="1737360" y="6168390"/>
          <a:ext cx="1889760" cy="1781175"/>
          <a:chOff x="1607901" y="6443503"/>
          <a:chExt cx="1833848" cy="1855276"/>
        </a:xfrm>
      </xdr:grpSpPr>
      <xdr:sp macro="" textlink="">
        <xdr:nvSpPr>
          <xdr:cNvPr id="158" name="Pentágono regular 177">
            <a:extLst>
              <a:ext uri="{FF2B5EF4-FFF2-40B4-BE49-F238E27FC236}">
                <a16:creationId xmlns:a16="http://schemas.microsoft.com/office/drawing/2014/main" id="{845647C5-9BDE-E7CE-C07E-7AEE77C11AD3}"/>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9" name="Group 69">
            <a:extLst>
              <a:ext uri="{FF2B5EF4-FFF2-40B4-BE49-F238E27FC236}">
                <a16:creationId xmlns:a16="http://schemas.microsoft.com/office/drawing/2014/main" id="{EE13DF2C-847F-C5DF-FB7F-C51CBC4415EA}"/>
              </a:ext>
            </a:extLst>
          </xdr:cNvPr>
          <xdr:cNvGrpSpPr>
            <a:grpSpLocks/>
          </xdr:cNvGrpSpPr>
        </xdr:nvGrpSpPr>
        <xdr:grpSpPr bwMode="auto">
          <a:xfrm rot="3681421">
            <a:off x="2202751" y="6329238"/>
            <a:ext cx="592219" cy="1499617"/>
            <a:chOff x="3291180" y="1713341"/>
            <a:chExt cx="476284" cy="1499617"/>
          </a:xfrm>
        </xdr:grpSpPr>
        <xdr:sp macro="" textlink="">
          <xdr:nvSpPr>
            <xdr:cNvPr id="160" name="TextBox 70">
              <a:extLst>
                <a:ext uri="{FF2B5EF4-FFF2-40B4-BE49-F238E27FC236}">
                  <a16:creationId xmlns:a16="http://schemas.microsoft.com/office/drawing/2014/main" id="{3B3F0891-BEF3-9D9E-3ADB-76B7341583C7}"/>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61" name="TextBox 121">
              <a:hlinkClick xmlns:r="http://schemas.openxmlformats.org/officeDocument/2006/relationships" r:id="rId15"/>
              <a:extLst>
                <a:ext uri="{FF2B5EF4-FFF2-40B4-BE49-F238E27FC236}">
                  <a16:creationId xmlns:a16="http://schemas.microsoft.com/office/drawing/2014/main" id="{EFB6952A-B787-0940-CF17-589FCCF73ABC}"/>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62" name="Straight Connector 72">
              <a:extLst>
                <a:ext uri="{FF2B5EF4-FFF2-40B4-BE49-F238E27FC236}">
                  <a16:creationId xmlns:a16="http://schemas.microsoft.com/office/drawing/2014/main" id="{338AE8EB-C413-A677-4B34-62F7D2A82CA3}"/>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163" name="Grupo 103">
          <a:hlinkClick xmlns:r="http://schemas.openxmlformats.org/officeDocument/2006/relationships" r:id="rId16"/>
          <a:extLst>
            <a:ext uri="{FF2B5EF4-FFF2-40B4-BE49-F238E27FC236}">
              <a16:creationId xmlns:a16="http://schemas.microsoft.com/office/drawing/2014/main" id="{1EC98B22-20F4-47C1-9328-7F4BD4B13381}"/>
            </a:ext>
          </a:extLst>
        </xdr:cNvPr>
        <xdr:cNvGrpSpPr>
          <a:grpSpLocks/>
        </xdr:cNvGrpSpPr>
      </xdr:nvGrpSpPr>
      <xdr:grpSpPr bwMode="auto">
        <a:xfrm>
          <a:off x="4133850" y="596265"/>
          <a:ext cx="1918335" cy="1769745"/>
          <a:chOff x="3983124" y="1143000"/>
          <a:chExt cx="1855276" cy="1833846"/>
        </a:xfrm>
      </xdr:grpSpPr>
      <xdr:sp macro="" textlink="">
        <xdr:nvSpPr>
          <xdr:cNvPr id="164" name="Pentágono regular 104">
            <a:extLst>
              <a:ext uri="{FF2B5EF4-FFF2-40B4-BE49-F238E27FC236}">
                <a16:creationId xmlns:a16="http://schemas.microsoft.com/office/drawing/2014/main" id="{9C8243D6-0BF1-5C1A-171B-09F5F1111DE2}"/>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65" name="Group 69">
            <a:extLst>
              <a:ext uri="{FF2B5EF4-FFF2-40B4-BE49-F238E27FC236}">
                <a16:creationId xmlns:a16="http://schemas.microsoft.com/office/drawing/2014/main" id="{B5138CCE-BD1B-7C3D-0B39-E6B62BC1C9A3}"/>
              </a:ext>
            </a:extLst>
          </xdr:cNvPr>
          <xdr:cNvGrpSpPr>
            <a:grpSpLocks/>
          </xdr:cNvGrpSpPr>
        </xdr:nvGrpSpPr>
        <xdr:grpSpPr bwMode="auto">
          <a:xfrm>
            <a:off x="4297094" y="1390048"/>
            <a:ext cx="1208308" cy="938984"/>
            <a:chOff x="3160155" y="1656620"/>
            <a:chExt cx="1208308" cy="938984"/>
          </a:xfrm>
        </xdr:grpSpPr>
        <xdr:sp macro="" textlink="">
          <xdr:nvSpPr>
            <xdr:cNvPr id="166" name="TextBox 70">
              <a:extLst>
                <a:ext uri="{FF2B5EF4-FFF2-40B4-BE49-F238E27FC236}">
                  <a16:creationId xmlns:a16="http://schemas.microsoft.com/office/drawing/2014/main" id="{A139BDB1-E73C-CC9F-9BB9-335780CC251E}"/>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67" name="TextBox 121">
              <a:hlinkClick xmlns:r="http://schemas.openxmlformats.org/officeDocument/2006/relationships" r:id="rId17"/>
              <a:extLst>
                <a:ext uri="{FF2B5EF4-FFF2-40B4-BE49-F238E27FC236}">
                  <a16:creationId xmlns:a16="http://schemas.microsoft.com/office/drawing/2014/main" id="{4C6EB64A-C026-4E7E-8696-AA88AF0120E5}"/>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
          <xdr:nvCxnSpPr>
            <xdr:cNvPr id="168" name="Straight Connector 72">
              <a:extLst>
                <a:ext uri="{FF2B5EF4-FFF2-40B4-BE49-F238E27FC236}">
                  <a16:creationId xmlns:a16="http://schemas.microsoft.com/office/drawing/2014/main" id="{F57FE1E8-1C01-37C0-1B1D-FABF7BE0CB0E}"/>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609600</xdr:colOff>
      <xdr:row>31</xdr:row>
      <xdr:rowOff>114300</xdr:rowOff>
    </xdr:from>
    <xdr:to>
      <xdr:col>9</xdr:col>
      <xdr:colOff>120463</xdr:colOff>
      <xdr:row>36</xdr:row>
      <xdr:rowOff>39496</xdr:rowOff>
    </xdr:to>
    <xdr:pic>
      <xdr:nvPicPr>
        <xdr:cNvPr id="169" name="84 Imagen">
          <a:extLst>
            <a:ext uri="{FF2B5EF4-FFF2-40B4-BE49-F238E27FC236}">
              <a16:creationId xmlns:a16="http://schemas.microsoft.com/office/drawing/2014/main" id="{E92AA3E5-4CEE-4456-868E-C79DC0424F4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419600" y="6019800"/>
          <a:ext cx="2558863" cy="8776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44825</xdr:rowOff>
    </xdr:from>
    <xdr:to>
      <xdr:col>0</xdr:col>
      <xdr:colOff>171450</xdr:colOff>
      <xdr:row>7</xdr:row>
      <xdr:rowOff>141023</xdr:rowOff>
    </xdr:to>
    <xdr:pic>
      <xdr:nvPicPr>
        <xdr:cNvPr id="2" name="52 Imagen">
          <a:extLst>
            <a:ext uri="{FF2B5EF4-FFF2-40B4-BE49-F238E27FC236}">
              <a16:creationId xmlns:a16="http://schemas.microsoft.com/office/drawing/2014/main" id="{511AD1F4-6C6A-4F8F-B64D-B478F1300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14458"/>
        </a:xfrm>
        <a:prstGeom prst="rect">
          <a:avLst/>
        </a:prstGeom>
      </xdr:spPr>
    </xdr:pic>
    <xdr:clientData/>
  </xdr:twoCellAnchor>
  <xdr:twoCellAnchor editAs="oneCell">
    <xdr:from>
      <xdr:col>8</xdr:col>
      <xdr:colOff>119062</xdr:colOff>
      <xdr:row>12</xdr:row>
      <xdr:rowOff>0</xdr:rowOff>
    </xdr:from>
    <xdr:to>
      <xdr:col>8</xdr:col>
      <xdr:colOff>119062</xdr:colOff>
      <xdr:row>17</xdr:row>
      <xdr:rowOff>14195</xdr:rowOff>
    </xdr:to>
    <xdr:pic>
      <xdr:nvPicPr>
        <xdr:cNvPr id="3" name="Imagen 2">
          <a:extLst>
            <a:ext uri="{FF2B5EF4-FFF2-40B4-BE49-F238E27FC236}">
              <a16:creationId xmlns:a16="http://schemas.microsoft.com/office/drawing/2014/main" id="{5BCBE9E3-F2E4-4714-87A5-EB367AAB0C6B}"/>
            </a:ext>
          </a:extLst>
        </xdr:cNvPr>
        <xdr:cNvPicPr>
          <a:picLocks noChangeAspect="1"/>
        </xdr:cNvPicPr>
      </xdr:nvPicPr>
      <xdr:blipFill>
        <a:blip xmlns:r="http://schemas.openxmlformats.org/officeDocument/2006/relationships" r:embed="rId2"/>
        <a:stretch>
          <a:fillRect/>
        </a:stretch>
      </xdr:blipFill>
      <xdr:spPr>
        <a:xfrm>
          <a:off x="9956482" y="5547360"/>
          <a:ext cx="0" cy="12312875"/>
        </a:xfrm>
        <a:prstGeom prst="rect">
          <a:avLst/>
        </a:prstGeom>
      </xdr:spPr>
    </xdr:pic>
    <xdr:clientData/>
  </xdr:twoCellAnchor>
  <xdr:twoCellAnchor>
    <xdr:from>
      <xdr:col>10</xdr:col>
      <xdr:colOff>196219</xdr:colOff>
      <xdr:row>12</xdr:row>
      <xdr:rowOff>3929674</xdr:rowOff>
    </xdr:from>
    <xdr:to>
      <xdr:col>11</xdr:col>
      <xdr:colOff>11201</xdr:colOff>
      <xdr:row>12</xdr:row>
      <xdr:rowOff>3974685</xdr:rowOff>
    </xdr:to>
    <xdr:sp macro="" textlink="">
      <xdr:nvSpPr>
        <xdr:cNvPr id="4" name="TextBox 54">
          <a:extLst>
            <a:ext uri="{FF2B5EF4-FFF2-40B4-BE49-F238E27FC236}">
              <a16:creationId xmlns:a16="http://schemas.microsoft.com/office/drawing/2014/main" id="{587E3109-0D3D-4300-9D6C-3DE6309CCC7F}"/>
            </a:ext>
          </a:extLst>
        </xdr:cNvPr>
        <xdr:cNvSpPr txBox="1"/>
      </xdr:nvSpPr>
      <xdr:spPr>
        <a:xfrm>
          <a:off x="12106279" y="9477034"/>
          <a:ext cx="85130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5" name="Straight Connector 64">
          <a:extLst>
            <a:ext uri="{FF2B5EF4-FFF2-40B4-BE49-F238E27FC236}">
              <a16:creationId xmlns:a16="http://schemas.microsoft.com/office/drawing/2014/main" id="{0C4E8C77-71AF-4534-A65C-7DA9E318C9F8}"/>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367010</xdr:colOff>
      <xdr:row>12</xdr:row>
      <xdr:rowOff>317799</xdr:rowOff>
    </xdr:from>
    <xdr:to>
      <xdr:col>17</xdr:col>
      <xdr:colOff>714260</xdr:colOff>
      <xdr:row>12</xdr:row>
      <xdr:rowOff>317799</xdr:rowOff>
    </xdr:to>
    <xdr:cxnSp macro="">
      <xdr:nvCxnSpPr>
        <xdr:cNvPr id="6" name="Straight Connector 64">
          <a:extLst>
            <a:ext uri="{FF2B5EF4-FFF2-40B4-BE49-F238E27FC236}">
              <a16:creationId xmlns:a16="http://schemas.microsoft.com/office/drawing/2014/main" id="{2AF95201-7011-49F0-87BC-E8F03AD6D71E}"/>
            </a:ext>
          </a:extLst>
        </xdr:cNvPr>
        <xdr:cNvCxnSpPr/>
      </xdr:nvCxnSpPr>
      <xdr:spPr>
        <a:xfrm>
          <a:off x="18037790" y="5865159"/>
          <a:ext cx="12692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7" name="Straight Connector 64">
          <a:extLst>
            <a:ext uri="{FF2B5EF4-FFF2-40B4-BE49-F238E27FC236}">
              <a16:creationId xmlns:a16="http://schemas.microsoft.com/office/drawing/2014/main" id="{6422043C-0018-4CE1-ABD5-C28874B6CF62}"/>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965200</xdr:colOff>
      <xdr:row>12</xdr:row>
      <xdr:rowOff>4445000</xdr:rowOff>
    </xdr:from>
    <xdr:to>
      <xdr:col>11</xdr:col>
      <xdr:colOff>6176</xdr:colOff>
      <xdr:row>12</xdr:row>
      <xdr:rowOff>4453559</xdr:rowOff>
    </xdr:to>
    <xdr:cxnSp macro="">
      <xdr:nvCxnSpPr>
        <xdr:cNvPr id="8" name="Straight Connector 51">
          <a:extLst>
            <a:ext uri="{FF2B5EF4-FFF2-40B4-BE49-F238E27FC236}">
              <a16:creationId xmlns:a16="http://schemas.microsoft.com/office/drawing/2014/main" id="{AEBC4248-1241-46B5-9CEB-130517B95FAC}"/>
            </a:ext>
          </a:extLst>
        </xdr:cNvPr>
        <xdr:cNvCxnSpPr/>
      </xdr:nvCxnSpPr>
      <xdr:spPr>
        <a:xfrm flipV="1">
          <a:off x="11838940" y="9992360"/>
          <a:ext cx="111361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59982</xdr:colOff>
      <xdr:row>10</xdr:row>
      <xdr:rowOff>46136</xdr:rowOff>
    </xdr:from>
    <xdr:to>
      <xdr:col>20</xdr:col>
      <xdr:colOff>789940</xdr:colOff>
      <xdr:row>14</xdr:row>
      <xdr:rowOff>0</xdr:rowOff>
    </xdr:to>
    <xdr:grpSp>
      <xdr:nvGrpSpPr>
        <xdr:cNvPr id="9" name="Grupo 8">
          <a:extLst>
            <a:ext uri="{FF2B5EF4-FFF2-40B4-BE49-F238E27FC236}">
              <a16:creationId xmlns:a16="http://schemas.microsoft.com/office/drawing/2014/main" id="{69322151-F3BD-4315-A7EE-FAB6632CE3D2}"/>
            </a:ext>
          </a:extLst>
        </xdr:cNvPr>
        <xdr:cNvGrpSpPr/>
      </xdr:nvGrpSpPr>
      <xdr:grpSpPr>
        <a:xfrm>
          <a:off x="7679982" y="2236886"/>
          <a:ext cx="16374771" cy="13741302"/>
          <a:chOff x="9280182" y="2027337"/>
          <a:chExt cx="15611818" cy="13138544"/>
        </a:xfrm>
      </xdr:grpSpPr>
      <xdr:sp macro="" textlink="">
        <xdr:nvSpPr>
          <xdr:cNvPr id="10" name="Heptágono 9">
            <a:extLst>
              <a:ext uri="{FF2B5EF4-FFF2-40B4-BE49-F238E27FC236}">
                <a16:creationId xmlns:a16="http://schemas.microsoft.com/office/drawing/2014/main" id="{4F00F08F-6B75-4745-A1CE-84C9CABCEC1D}"/>
              </a:ext>
            </a:extLst>
          </xdr:cNvPr>
          <xdr:cNvSpPr/>
        </xdr:nvSpPr>
        <xdr:spPr>
          <a:xfrm>
            <a:off x="13106400" y="5918200"/>
            <a:ext cx="5283200" cy="5207000"/>
          </a:xfrm>
          <a:prstGeom prst="heptagon">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 name="Freeform 6">
            <a:extLst>
              <a:ext uri="{FF2B5EF4-FFF2-40B4-BE49-F238E27FC236}">
                <a16:creationId xmlns:a16="http://schemas.microsoft.com/office/drawing/2014/main" id="{7D40CC0F-7CC4-4E29-865C-A60F4E9A43F2}"/>
              </a:ext>
            </a:extLst>
          </xdr:cNvPr>
          <xdr:cNvSpPr/>
        </xdr:nvSpPr>
        <xdr:spPr>
          <a:xfrm rot="17768510" flipH="1">
            <a:off x="12165322" y="2108200"/>
            <a:ext cx="4292917" cy="413119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2" name="Freeform 8">
            <a:extLst>
              <a:ext uri="{FF2B5EF4-FFF2-40B4-BE49-F238E27FC236}">
                <a16:creationId xmlns:a16="http://schemas.microsoft.com/office/drawing/2014/main" id="{D2F874BC-45F9-421F-85AA-91872D842093}"/>
              </a:ext>
            </a:extLst>
          </xdr:cNvPr>
          <xdr:cNvSpPr/>
        </xdr:nvSpPr>
        <xdr:spPr>
          <a:xfrm rot="2503586" flipH="1">
            <a:off x="17046460" y="9273419"/>
            <a:ext cx="3656221" cy="5321225"/>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3" name="Freeform 8">
            <a:extLst>
              <a:ext uri="{FF2B5EF4-FFF2-40B4-BE49-F238E27FC236}">
                <a16:creationId xmlns:a16="http://schemas.microsoft.com/office/drawing/2014/main" id="{DC28CFD1-34EA-4A3B-AD6B-1339C4A0801A}"/>
              </a:ext>
            </a:extLst>
          </xdr:cNvPr>
          <xdr:cNvSpPr/>
        </xdr:nvSpPr>
        <xdr:spPr>
          <a:xfrm rot="5956905" flipH="1">
            <a:off x="13115126" y="10577002"/>
            <a:ext cx="3592141" cy="5585618"/>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E8CB4"/>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4" name="Freeform 8">
            <a:extLst>
              <a:ext uri="{FF2B5EF4-FFF2-40B4-BE49-F238E27FC236}">
                <a16:creationId xmlns:a16="http://schemas.microsoft.com/office/drawing/2014/main" id="{F0C651A4-B634-4119-A62F-A0A612149FF9}"/>
              </a:ext>
            </a:extLst>
          </xdr:cNvPr>
          <xdr:cNvSpPr/>
        </xdr:nvSpPr>
        <xdr:spPr>
          <a:xfrm rot="21013960" flipH="1">
            <a:off x="18203116" y="5529662"/>
            <a:ext cx="3908722" cy="5015665"/>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A93F3C"/>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5" name="Freeform 12">
            <a:extLst>
              <a:ext uri="{FF2B5EF4-FFF2-40B4-BE49-F238E27FC236}">
                <a16:creationId xmlns:a16="http://schemas.microsoft.com/office/drawing/2014/main" id="{4BB351E7-4C37-4F61-96D9-930B330E8040}"/>
              </a:ext>
            </a:extLst>
          </xdr:cNvPr>
          <xdr:cNvSpPr/>
        </xdr:nvSpPr>
        <xdr:spPr>
          <a:xfrm rot="20340204" flipH="1">
            <a:off x="9280182" y="4417156"/>
            <a:ext cx="4307480" cy="4400215"/>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6" name="Freeform 14">
            <a:extLst>
              <a:ext uri="{FF2B5EF4-FFF2-40B4-BE49-F238E27FC236}">
                <a16:creationId xmlns:a16="http://schemas.microsoft.com/office/drawing/2014/main" id="{5A78D901-B7FF-4A38-8F23-307F11D83AA6}"/>
              </a:ext>
            </a:extLst>
          </xdr:cNvPr>
          <xdr:cNvSpPr/>
        </xdr:nvSpPr>
        <xdr:spPr>
          <a:xfrm rot="20271012" flipH="1">
            <a:off x="9779094" y="8207104"/>
            <a:ext cx="4015520" cy="5061184"/>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grpSp>
        <xdr:nvGrpSpPr>
          <xdr:cNvPr id="17" name="Grupo 16">
            <a:extLst>
              <a:ext uri="{FF2B5EF4-FFF2-40B4-BE49-F238E27FC236}">
                <a16:creationId xmlns:a16="http://schemas.microsoft.com/office/drawing/2014/main" id="{AABCA225-9D0B-4DD1-B068-E00A897841F7}"/>
              </a:ext>
            </a:extLst>
          </xdr:cNvPr>
          <xdr:cNvGrpSpPr/>
        </xdr:nvGrpSpPr>
        <xdr:grpSpPr>
          <a:xfrm>
            <a:off x="10135452" y="5541627"/>
            <a:ext cx="2742953" cy="2309744"/>
            <a:chOff x="5892386" y="4418529"/>
            <a:chExt cx="1772467" cy="1553009"/>
          </a:xfrm>
        </xdr:grpSpPr>
        <xdr:sp macro="" textlink="">
          <xdr:nvSpPr>
            <xdr:cNvPr id="40" name="TextBox 48">
              <a:extLst>
                <a:ext uri="{FF2B5EF4-FFF2-40B4-BE49-F238E27FC236}">
                  <a16:creationId xmlns:a16="http://schemas.microsoft.com/office/drawing/2014/main" id="{27F419FE-1FD7-4D99-AC36-32E04CA518DD}"/>
                </a:ext>
              </a:extLst>
            </xdr:cNvPr>
            <xdr:cNvSpPr txBox="1"/>
          </xdr:nvSpPr>
          <xdr:spPr>
            <a:xfrm>
              <a:off x="6760766" y="5616846"/>
              <a:ext cx="527819" cy="277145"/>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01</a:t>
              </a:r>
            </a:p>
          </xdr:txBody>
        </xdr:sp>
        <xdr:sp macro="" textlink="">
          <xdr:nvSpPr>
            <xdr:cNvPr id="41" name="TextBox 121">
              <a:extLst>
                <a:ext uri="{FF2B5EF4-FFF2-40B4-BE49-F238E27FC236}">
                  <a16:creationId xmlns:a16="http://schemas.microsoft.com/office/drawing/2014/main" id="{433DAE3C-2CB5-4701-BD87-AE56AAB340E5}"/>
                </a:ext>
              </a:extLst>
            </xdr:cNvPr>
            <xdr:cNvSpPr txBox="1"/>
          </xdr:nvSpPr>
          <xdr:spPr>
            <a:xfrm>
              <a:off x="5892386" y="4418529"/>
              <a:ext cx="1772467" cy="1193040"/>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a:solidFill>
                    <a:schemeClr val="bg1"/>
                  </a:solidFill>
                  <a:latin typeface="Arial" panose="020B0604020202020204" pitchFamily="7" charset="0"/>
                  <a:cs typeface="Arial" panose="020B0604020202020204" pitchFamily="7" charset="0"/>
                </a:rPr>
                <a:t>Gestión</a:t>
              </a:r>
              <a:r>
                <a:rPr lang="en-US" sz="3200" b="1" kern="0" baseline="0">
                  <a:solidFill>
                    <a:schemeClr val="bg1"/>
                  </a:solidFill>
                  <a:latin typeface="Arial" panose="020B0604020202020204" pitchFamily="7" charset="0"/>
                  <a:cs typeface="Arial" panose="020B0604020202020204" pitchFamily="7" charset="0"/>
                </a:rPr>
                <a:t> Integral Del Riesgo</a:t>
              </a:r>
            </a:p>
            <a:p>
              <a:pPr algn="ctr"/>
              <a:r>
                <a:rPr lang="en-US" sz="2400" b="1" kern="0" baseline="0">
                  <a:solidFill>
                    <a:schemeClr val="bg1"/>
                  </a:solidFill>
                  <a:latin typeface="Arial" panose="020B0604020202020204" pitchFamily="7" charset="0"/>
                  <a:cs typeface="Arial" panose="020B0604020202020204" pitchFamily="7" charset="0"/>
                </a:rPr>
                <a:t>          </a:t>
              </a:r>
            </a:p>
          </xdr:txBody>
        </xdr:sp>
        <xdr:cxnSp macro="">
          <xdr:nvCxnSpPr>
            <xdr:cNvPr id="42" name="Straight Connector 51">
              <a:extLst>
                <a:ext uri="{FF2B5EF4-FFF2-40B4-BE49-F238E27FC236}">
                  <a16:creationId xmlns:a16="http://schemas.microsoft.com/office/drawing/2014/main" id="{184B48F8-BB12-4B5D-B553-7226641D5A74}"/>
                </a:ext>
              </a:extLst>
            </xdr:cNvPr>
            <xdr:cNvCxnSpPr/>
          </xdr:nvCxnSpPr>
          <xdr:spPr>
            <a:xfrm flipV="1">
              <a:off x="6604327" y="5965783"/>
              <a:ext cx="726172" cy="57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18" name="Group 57">
            <a:extLst>
              <a:ext uri="{FF2B5EF4-FFF2-40B4-BE49-F238E27FC236}">
                <a16:creationId xmlns:a16="http://schemas.microsoft.com/office/drawing/2014/main" id="{200001BD-4B00-4DB5-ADF3-94CE1F8D384D}"/>
              </a:ext>
            </a:extLst>
          </xdr:cNvPr>
          <xdr:cNvGrpSpPr/>
        </xdr:nvGrpSpPr>
        <xdr:grpSpPr>
          <a:xfrm>
            <a:off x="13634854" y="11818384"/>
            <a:ext cx="2334406" cy="2306565"/>
            <a:chOff x="3842131" y="1463397"/>
            <a:chExt cx="1451425" cy="2859180"/>
          </a:xfrm>
        </xdr:grpSpPr>
        <xdr:sp macro="" textlink="">
          <xdr:nvSpPr>
            <xdr:cNvPr id="37" name="TextBox 58">
              <a:extLst>
                <a:ext uri="{FF2B5EF4-FFF2-40B4-BE49-F238E27FC236}">
                  <a16:creationId xmlns:a16="http://schemas.microsoft.com/office/drawing/2014/main" id="{56C1DCD3-F7D1-4F52-945D-1C32B3C2ABF2}"/>
                </a:ext>
              </a:extLst>
            </xdr:cNvPr>
            <xdr:cNvSpPr txBox="1"/>
          </xdr:nvSpPr>
          <xdr:spPr>
            <a:xfrm>
              <a:off x="4062265" y="1463397"/>
              <a:ext cx="1060504" cy="642339"/>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03</a:t>
              </a:r>
              <a:endParaRPr lang="en-IN" sz="2800" b="1">
                <a:solidFill>
                  <a:schemeClr val="bg1"/>
                </a:solidFill>
                <a:latin typeface="Arial" panose="020B0604020202020204" pitchFamily="7" charset="0"/>
                <a:cs typeface="Arial" panose="020B0604020202020204" pitchFamily="7" charset="0"/>
              </a:endParaRPr>
            </a:p>
          </xdr:txBody>
        </xdr:sp>
        <xdr:sp macro="" textlink="">
          <xdr:nvSpPr>
            <xdr:cNvPr id="38" name="TextBox 121">
              <a:extLst>
                <a:ext uri="{FF2B5EF4-FFF2-40B4-BE49-F238E27FC236}">
                  <a16:creationId xmlns:a16="http://schemas.microsoft.com/office/drawing/2014/main" id="{1696DB99-759C-4428-A5DC-124808B23139}"/>
                </a:ext>
              </a:extLst>
            </xdr:cNvPr>
            <xdr:cNvSpPr txBox="1"/>
          </xdr:nvSpPr>
          <xdr:spPr>
            <a:xfrm>
              <a:off x="3842131" y="2719054"/>
              <a:ext cx="1451425" cy="160352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2800" b="1" kern="0" baseline="0">
                  <a:solidFill>
                    <a:schemeClr val="bg1"/>
                  </a:solidFill>
                  <a:latin typeface="Arial" panose="020B0604020202020204" pitchFamily="7" charset="0"/>
                  <a:cs typeface="Arial" panose="020B0604020202020204" pitchFamily="7" charset="0"/>
                </a:rPr>
                <a:t>Legalidad e Integridad</a:t>
              </a:r>
            </a:p>
          </xdr:txBody>
        </xdr:sp>
        <xdr:cxnSp macro="">
          <xdr:nvCxnSpPr>
            <xdr:cNvPr id="39" name="Straight Connector 60">
              <a:extLst>
                <a:ext uri="{FF2B5EF4-FFF2-40B4-BE49-F238E27FC236}">
                  <a16:creationId xmlns:a16="http://schemas.microsoft.com/office/drawing/2014/main" id="{D9DE3DCD-0117-4E3C-AAFE-E5E345620505}"/>
                </a:ext>
              </a:extLst>
            </xdr:cNvPr>
            <xdr:cNvCxnSpPr/>
          </xdr:nvCxnSpPr>
          <xdr:spPr>
            <a:xfrm flipV="1">
              <a:off x="4077607" y="2165088"/>
              <a:ext cx="497794" cy="10622"/>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19" name="Group 61">
            <a:extLst>
              <a:ext uri="{FF2B5EF4-FFF2-40B4-BE49-F238E27FC236}">
                <a16:creationId xmlns:a16="http://schemas.microsoft.com/office/drawing/2014/main" id="{CCA36343-739A-4891-B4FD-B83898B0CA7E}"/>
              </a:ext>
            </a:extLst>
          </xdr:cNvPr>
          <xdr:cNvGrpSpPr/>
        </xdr:nvGrpSpPr>
        <xdr:grpSpPr>
          <a:xfrm>
            <a:off x="12828120" y="2898078"/>
            <a:ext cx="3137925" cy="2002405"/>
            <a:chOff x="3532366" y="735098"/>
            <a:chExt cx="1975076" cy="1108658"/>
          </a:xfrm>
        </xdr:grpSpPr>
        <xdr:sp macro="" textlink="">
          <xdr:nvSpPr>
            <xdr:cNvPr id="34" name="TextBox 62">
              <a:extLst>
                <a:ext uri="{FF2B5EF4-FFF2-40B4-BE49-F238E27FC236}">
                  <a16:creationId xmlns:a16="http://schemas.microsoft.com/office/drawing/2014/main" id="{E5A3526A-A7E2-4E5D-AC93-992521EE449C}"/>
                </a:ext>
              </a:extLst>
            </xdr:cNvPr>
            <xdr:cNvSpPr txBox="1"/>
          </xdr:nvSpPr>
          <xdr:spPr>
            <a:xfrm>
              <a:off x="4131456" y="1466061"/>
              <a:ext cx="965000" cy="37769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4000" b="1">
                  <a:solidFill>
                    <a:schemeClr val="bg1"/>
                  </a:solidFill>
                  <a:latin typeface="Arial" panose="020B0604020202020204" pitchFamily="7" charset="0"/>
                  <a:cs typeface="Arial" panose="020B0604020202020204" pitchFamily="7" charset="0"/>
                </a:rPr>
                <a:t>  </a:t>
              </a:r>
              <a:r>
                <a:rPr lang="en-IN" sz="4000" b="1">
                  <a:solidFill>
                    <a:schemeClr val="bg1"/>
                  </a:solidFill>
                  <a:latin typeface="Arial" panose="020B0604020202020204" pitchFamily="7" charset="0"/>
                  <a:cs typeface="Arial" panose="020B0604020202020204" pitchFamily="7" charset="0"/>
                </a:rPr>
                <a:t>07</a:t>
              </a:r>
            </a:p>
          </xdr:txBody>
        </xdr:sp>
        <xdr:sp macro="" textlink="">
          <xdr:nvSpPr>
            <xdr:cNvPr id="35" name="TextBox 121">
              <a:extLst>
                <a:ext uri="{FF2B5EF4-FFF2-40B4-BE49-F238E27FC236}">
                  <a16:creationId xmlns:a16="http://schemas.microsoft.com/office/drawing/2014/main" id="{C3D17C0C-0CF6-4ED3-A0FC-4071DA003ACC}"/>
                </a:ext>
              </a:extLst>
            </xdr:cNvPr>
            <xdr:cNvSpPr txBox="1"/>
          </xdr:nvSpPr>
          <xdr:spPr>
            <a:xfrm>
              <a:off x="3532366" y="735098"/>
              <a:ext cx="1975076" cy="639017"/>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600" b="1" kern="0" baseline="0">
                  <a:solidFill>
                    <a:schemeClr val="bg1"/>
                  </a:solidFill>
                  <a:latin typeface="Arial" panose="020B0604020202020204" pitchFamily="7" charset="0"/>
                  <a:cs typeface="Arial" panose="020B0604020202020204" pitchFamily="7" charset="0"/>
                </a:rPr>
                <a:t>Estado Abierto</a:t>
              </a:r>
            </a:p>
          </xdr:txBody>
        </xdr:sp>
        <xdr:cxnSp macro="">
          <xdr:nvCxnSpPr>
            <xdr:cNvPr id="36" name="Straight Connector 64">
              <a:extLst>
                <a:ext uri="{FF2B5EF4-FFF2-40B4-BE49-F238E27FC236}">
                  <a16:creationId xmlns:a16="http://schemas.microsoft.com/office/drawing/2014/main" id="{108F1692-42E6-48AD-AA74-1C7B3041B88E}"/>
                </a:ext>
              </a:extLst>
            </xdr:cNvPr>
            <xdr:cNvCxnSpPr/>
          </xdr:nvCxnSpPr>
          <xdr:spPr>
            <a:xfrm>
              <a:off x="4140972" y="1800826"/>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20" name="Group 65">
            <a:extLst>
              <a:ext uri="{FF2B5EF4-FFF2-40B4-BE49-F238E27FC236}">
                <a16:creationId xmlns:a16="http://schemas.microsoft.com/office/drawing/2014/main" id="{3772C401-9484-48B7-8E30-7015B2B9C994}"/>
              </a:ext>
            </a:extLst>
          </xdr:cNvPr>
          <xdr:cNvGrpSpPr/>
        </xdr:nvGrpSpPr>
        <xdr:grpSpPr>
          <a:xfrm>
            <a:off x="18807518" y="6763525"/>
            <a:ext cx="2807413" cy="2584619"/>
            <a:chOff x="4832690" y="1831928"/>
            <a:chExt cx="2240861" cy="520122"/>
          </a:xfrm>
        </xdr:grpSpPr>
        <xdr:sp macro="" textlink="">
          <xdr:nvSpPr>
            <xdr:cNvPr id="32" name="TextBox 66">
              <a:extLst>
                <a:ext uri="{FF2B5EF4-FFF2-40B4-BE49-F238E27FC236}">
                  <a16:creationId xmlns:a16="http://schemas.microsoft.com/office/drawing/2014/main" id="{038FB12F-9637-4F86-9A4F-845D76CFF2F7}"/>
                </a:ext>
              </a:extLst>
            </xdr:cNvPr>
            <xdr:cNvSpPr txBox="1"/>
          </xdr:nvSpPr>
          <xdr:spPr>
            <a:xfrm>
              <a:off x="4907517" y="2253202"/>
              <a:ext cx="876841" cy="94081"/>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2800" b="1">
                  <a:solidFill>
                    <a:schemeClr val="bg1"/>
                  </a:solidFill>
                  <a:latin typeface="Arial" panose="020B0604020202020204" pitchFamily="7" charset="0"/>
                  <a:cs typeface="Arial" panose="020B0604020202020204" pitchFamily="7" charset="0"/>
                </a:rPr>
                <a:t>05</a:t>
              </a:r>
              <a:endParaRPr lang="en-IN" sz="2400" b="1">
                <a:solidFill>
                  <a:schemeClr val="bg1"/>
                </a:solidFill>
                <a:latin typeface="Arial" panose="020B0604020202020204" pitchFamily="7" charset="0"/>
                <a:cs typeface="Arial" panose="020B0604020202020204" pitchFamily="7" charset="0"/>
              </a:endParaRPr>
            </a:p>
          </xdr:txBody>
        </xdr:sp>
        <xdr:sp macro="" textlink="">
          <xdr:nvSpPr>
            <xdr:cNvPr id="33" name="TextBox 121">
              <a:extLst>
                <a:ext uri="{FF2B5EF4-FFF2-40B4-BE49-F238E27FC236}">
                  <a16:creationId xmlns:a16="http://schemas.microsoft.com/office/drawing/2014/main" id="{183D27B2-238C-4CAA-90D6-945E23EAE80F}"/>
                </a:ext>
              </a:extLst>
            </xdr:cNvPr>
            <xdr:cNvSpPr txBox="1"/>
          </xdr:nvSpPr>
          <xdr:spPr>
            <a:xfrm>
              <a:off x="4832690" y="1831928"/>
              <a:ext cx="2240861" cy="520122"/>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baseline="0">
                  <a:solidFill>
                    <a:schemeClr val="bg1"/>
                  </a:solidFill>
                  <a:latin typeface="Arial" panose="020B0604020202020204" pitchFamily="7" charset="0"/>
                  <a:cs typeface="Arial" panose="020B0604020202020204" pitchFamily="7" charset="0"/>
                </a:rPr>
                <a:t>Participación Ciudadana Y Rendición de Cuentas </a:t>
              </a:r>
            </a:p>
          </xdr:txBody>
        </xdr:sp>
      </xdr:grpSp>
      <xdr:grpSp>
        <xdr:nvGrpSpPr>
          <xdr:cNvPr id="21" name="Group 61">
            <a:extLst>
              <a:ext uri="{FF2B5EF4-FFF2-40B4-BE49-F238E27FC236}">
                <a16:creationId xmlns:a16="http://schemas.microsoft.com/office/drawing/2014/main" id="{0F8E8026-920A-4E85-A7D8-A4FDA4C0E9F3}"/>
              </a:ext>
            </a:extLst>
          </xdr:cNvPr>
          <xdr:cNvGrpSpPr/>
        </xdr:nvGrpSpPr>
        <xdr:grpSpPr>
          <a:xfrm>
            <a:off x="17613610" y="10147599"/>
            <a:ext cx="2953508" cy="4000202"/>
            <a:chOff x="3432443" y="922778"/>
            <a:chExt cx="2095833" cy="4732251"/>
          </a:xfrm>
        </xdr:grpSpPr>
        <xdr:sp macro="" textlink="">
          <xdr:nvSpPr>
            <xdr:cNvPr id="29" name="TextBox 62">
              <a:extLst>
                <a:ext uri="{FF2B5EF4-FFF2-40B4-BE49-F238E27FC236}">
                  <a16:creationId xmlns:a16="http://schemas.microsoft.com/office/drawing/2014/main" id="{A20C5DBE-6EFA-439A-AE4C-487EB473700E}"/>
                </a:ext>
              </a:extLst>
            </xdr:cNvPr>
            <xdr:cNvSpPr txBox="1"/>
          </xdr:nvSpPr>
          <xdr:spPr>
            <a:xfrm>
              <a:off x="4103099" y="922778"/>
              <a:ext cx="984935" cy="667442"/>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2800" b="1">
                  <a:solidFill>
                    <a:schemeClr val="bg1"/>
                  </a:solidFill>
                  <a:latin typeface="Arial" panose="020B0604020202020204" pitchFamily="7" charset="0"/>
                  <a:cs typeface="Arial" panose="020B0604020202020204" pitchFamily="7" charset="0"/>
                </a:rPr>
                <a:t>  </a:t>
              </a:r>
              <a:r>
                <a:rPr lang="en-IN" sz="3200" b="1">
                  <a:solidFill>
                    <a:schemeClr val="bg1"/>
                  </a:solidFill>
                  <a:latin typeface="Arial" panose="020B0604020202020204" pitchFamily="7" charset="0"/>
                  <a:cs typeface="Arial" panose="020B0604020202020204" pitchFamily="7" charset="0"/>
                </a:rPr>
                <a:t>04</a:t>
              </a:r>
              <a:endParaRPr lang="en-IN" sz="2800" b="1">
                <a:solidFill>
                  <a:schemeClr val="bg1"/>
                </a:solidFill>
                <a:latin typeface="Arial" panose="020B0604020202020204" pitchFamily="7" charset="0"/>
                <a:cs typeface="Arial" panose="020B0604020202020204" pitchFamily="7" charset="0"/>
              </a:endParaRPr>
            </a:p>
          </xdr:txBody>
        </xdr:sp>
        <xdr:sp macro="" textlink="">
          <xdr:nvSpPr>
            <xdr:cNvPr id="30" name="TextBox 121">
              <a:extLst>
                <a:ext uri="{FF2B5EF4-FFF2-40B4-BE49-F238E27FC236}">
                  <a16:creationId xmlns:a16="http://schemas.microsoft.com/office/drawing/2014/main" id="{6F3D4805-E45E-4EFB-BF93-4CFFDA2F28CE}"/>
                </a:ext>
              </a:extLst>
            </xdr:cNvPr>
            <xdr:cNvSpPr txBox="1"/>
          </xdr:nvSpPr>
          <xdr:spPr>
            <a:xfrm>
              <a:off x="3432443" y="2233416"/>
              <a:ext cx="2095833" cy="342161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baseline="0">
                  <a:solidFill>
                    <a:schemeClr val="bg1"/>
                  </a:solidFill>
                  <a:latin typeface="Arial" panose="020B0604020202020204" pitchFamily="7" charset="0"/>
                  <a:cs typeface="Arial" panose="020B0604020202020204" pitchFamily="7" charset="0"/>
                </a:rPr>
                <a:t>Iniciativas Adicionales y Conflicto de Intereses </a:t>
              </a:r>
            </a:p>
          </xdr:txBody>
        </xdr:sp>
        <xdr:cxnSp macro="">
          <xdr:nvCxnSpPr>
            <xdr:cNvPr id="31" name="Straight Connector 64">
              <a:extLst>
                <a:ext uri="{FF2B5EF4-FFF2-40B4-BE49-F238E27FC236}">
                  <a16:creationId xmlns:a16="http://schemas.microsoft.com/office/drawing/2014/main" id="{0253C3FF-12D0-483A-ABCF-88191DC018FC}"/>
                </a:ext>
              </a:extLst>
            </xdr:cNvPr>
            <xdr:cNvCxnSpPr/>
          </xdr:nvCxnSpPr>
          <xdr:spPr>
            <a:xfrm>
              <a:off x="4062696" y="173926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Freeform 8">
            <a:extLst>
              <a:ext uri="{FF2B5EF4-FFF2-40B4-BE49-F238E27FC236}">
                <a16:creationId xmlns:a16="http://schemas.microsoft.com/office/drawing/2014/main" id="{D71AFD4E-141B-4588-8362-C76F7CB97CB6}"/>
              </a:ext>
            </a:extLst>
          </xdr:cNvPr>
          <xdr:cNvSpPr/>
        </xdr:nvSpPr>
        <xdr:spPr>
          <a:xfrm rot="18014160" flipH="1">
            <a:off x="16269738" y="2487605"/>
            <a:ext cx="3656221" cy="4494848"/>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grpSp>
        <xdr:nvGrpSpPr>
          <xdr:cNvPr id="23" name="Group 61">
            <a:extLst>
              <a:ext uri="{FF2B5EF4-FFF2-40B4-BE49-F238E27FC236}">
                <a16:creationId xmlns:a16="http://schemas.microsoft.com/office/drawing/2014/main" id="{7EFE796A-1389-4B2A-8F10-9A5719928998}"/>
              </a:ext>
            </a:extLst>
          </xdr:cNvPr>
          <xdr:cNvGrpSpPr/>
        </xdr:nvGrpSpPr>
        <xdr:grpSpPr>
          <a:xfrm>
            <a:off x="16645734" y="3813412"/>
            <a:ext cx="8246266" cy="2112149"/>
            <a:chOff x="-2040829" y="1541472"/>
            <a:chExt cx="6998802" cy="2395593"/>
          </a:xfrm>
        </xdr:grpSpPr>
        <xdr:sp macro="" textlink="">
          <xdr:nvSpPr>
            <xdr:cNvPr id="26" name="TextBox 62">
              <a:extLst>
                <a:ext uri="{FF2B5EF4-FFF2-40B4-BE49-F238E27FC236}">
                  <a16:creationId xmlns:a16="http://schemas.microsoft.com/office/drawing/2014/main" id="{DE52CC93-C974-48D6-99C1-AC9A4A225CD5}"/>
                </a:ext>
              </a:extLst>
            </xdr:cNvPr>
            <xdr:cNvSpPr txBox="1"/>
          </xdr:nvSpPr>
          <xdr:spPr>
            <a:xfrm>
              <a:off x="-1125551" y="3339333"/>
              <a:ext cx="984935" cy="597732"/>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2800" b="1">
                  <a:solidFill>
                    <a:schemeClr val="bg1"/>
                  </a:solidFill>
                  <a:latin typeface="Arial" panose="020B0604020202020204" pitchFamily="7" charset="0"/>
                  <a:cs typeface="Arial" panose="020B0604020202020204" pitchFamily="7" charset="0"/>
                </a:rPr>
                <a:t>  </a:t>
              </a:r>
              <a:r>
                <a:rPr lang="en-IN" sz="2800" b="1">
                  <a:solidFill>
                    <a:schemeClr val="bg1"/>
                  </a:solidFill>
                  <a:latin typeface="Arial" panose="020B0604020202020204" pitchFamily="7" charset="0"/>
                  <a:cs typeface="Arial" panose="020B0604020202020204" pitchFamily="7" charset="0"/>
                </a:rPr>
                <a:t>06</a:t>
              </a:r>
            </a:p>
          </xdr:txBody>
        </xdr:sp>
        <xdr:sp macro="" textlink="">
          <xdr:nvSpPr>
            <xdr:cNvPr id="27" name="TextBox 121">
              <a:extLst>
                <a:ext uri="{FF2B5EF4-FFF2-40B4-BE49-F238E27FC236}">
                  <a16:creationId xmlns:a16="http://schemas.microsoft.com/office/drawing/2014/main" id="{353EC7A3-98FC-424F-8EC9-C0CD804768E1}"/>
                </a:ext>
              </a:extLst>
            </xdr:cNvPr>
            <xdr:cNvSpPr txBox="1"/>
          </xdr:nvSpPr>
          <xdr:spPr>
            <a:xfrm>
              <a:off x="-2040829" y="1541472"/>
              <a:ext cx="2450152" cy="2300817"/>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2800" b="1" kern="0" baseline="0">
                  <a:solidFill>
                    <a:schemeClr val="bg1"/>
                  </a:solidFill>
                  <a:latin typeface="Arial" panose="020B0604020202020204" pitchFamily="7" charset="0"/>
                  <a:cs typeface="Arial" panose="020B0604020202020204" pitchFamily="7" charset="0"/>
                </a:rPr>
                <a:t>Transparencia Y Acceso a la Información </a:t>
              </a:r>
            </a:p>
          </xdr:txBody>
        </xdr:sp>
        <xdr:cxnSp macro="">
          <xdr:nvCxnSpPr>
            <xdr:cNvPr id="28" name="Straight Connector 64">
              <a:extLst>
                <a:ext uri="{FF2B5EF4-FFF2-40B4-BE49-F238E27FC236}">
                  <a16:creationId xmlns:a16="http://schemas.microsoft.com/office/drawing/2014/main" id="{2309C969-E2DA-4A33-88B5-B540EF9819A9}"/>
                </a:ext>
              </a:extLst>
            </xdr:cNvPr>
            <xdr:cNvCxnSpPr/>
          </xdr:nvCxnSpPr>
          <xdr:spPr>
            <a:xfrm>
              <a:off x="4062696" y="173926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4" name="TextBox 121">
            <a:extLst>
              <a:ext uri="{FF2B5EF4-FFF2-40B4-BE49-F238E27FC236}">
                <a16:creationId xmlns:a16="http://schemas.microsoft.com/office/drawing/2014/main" id="{6CB11D88-3A82-4250-A42E-99BB78B0C71D}"/>
              </a:ext>
            </a:extLst>
          </xdr:cNvPr>
          <xdr:cNvSpPr txBox="1"/>
        </xdr:nvSpPr>
        <xdr:spPr>
          <a:xfrm>
            <a:off x="10110052" y="10342227"/>
            <a:ext cx="3097948" cy="273877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a:solidFill>
                  <a:schemeClr val="bg1"/>
                </a:solidFill>
                <a:latin typeface="Arial" panose="020B0604020202020204" pitchFamily="7" charset="0"/>
                <a:cs typeface="Arial" panose="020B0604020202020204" pitchFamily="7" charset="0"/>
              </a:rPr>
              <a:t>Redes Institucionales y Canales de Denuncia</a:t>
            </a:r>
          </a:p>
          <a:p>
            <a:pPr algn="ctr"/>
            <a:endParaRPr lang="en-US" sz="3200" b="1" kern="0" baseline="0">
              <a:solidFill>
                <a:schemeClr val="bg1"/>
              </a:solidFill>
              <a:latin typeface="Arial" panose="020B0604020202020204" pitchFamily="7" charset="0"/>
              <a:cs typeface="Arial" panose="020B0604020202020204" pitchFamily="7" charset="0"/>
            </a:endParaRPr>
          </a:p>
          <a:p>
            <a:pPr algn="ctr"/>
            <a:r>
              <a:rPr lang="en-US" sz="2400" b="1" kern="0" baseline="0">
                <a:solidFill>
                  <a:schemeClr val="bg1"/>
                </a:solidFill>
                <a:latin typeface="Arial" panose="020B0604020202020204" pitchFamily="7" charset="0"/>
                <a:cs typeface="Arial" panose="020B0604020202020204" pitchFamily="7" charset="0"/>
              </a:rPr>
              <a:t>          </a:t>
            </a:r>
          </a:p>
        </xdr:txBody>
      </xdr:sp>
      <xdr:sp macro="" textlink="">
        <xdr:nvSpPr>
          <xdr:cNvPr id="25" name="CuadroTexto 24">
            <a:extLst>
              <a:ext uri="{FF2B5EF4-FFF2-40B4-BE49-F238E27FC236}">
                <a16:creationId xmlns:a16="http://schemas.microsoft.com/office/drawing/2014/main" id="{1FAA4D9B-E732-4A1A-99C8-775490247FFE}"/>
              </a:ext>
            </a:extLst>
          </xdr:cNvPr>
          <xdr:cNvSpPr txBox="1"/>
        </xdr:nvSpPr>
        <xdr:spPr>
          <a:xfrm>
            <a:off x="13817600" y="7162800"/>
            <a:ext cx="3962400" cy="3581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rPr>
              <a:t>COMPONENTES</a:t>
            </a:r>
            <a:r>
              <a:rPr lang="es-CO" sz="4000" b="1" baseline="0">
                <a:solidFill>
                  <a:schemeClr val="bg1"/>
                </a:solidFill>
              </a:rPr>
              <a:t>  PROGRAMA DE TRANSPARENCIA Y ETICA PUBLICA</a:t>
            </a:r>
            <a:endParaRPr lang="es-CO" sz="1600" b="1">
              <a:solidFill>
                <a:schemeClr val="bg1"/>
              </a:solidFill>
            </a:endParaRPr>
          </a:p>
        </xdr:txBody>
      </xdr:sp>
    </xdr:grpSp>
    <xdr:clientData/>
  </xdr:twoCellAnchor>
  <xdr:twoCellAnchor editAs="oneCell">
    <xdr:from>
      <xdr:col>0</xdr:col>
      <xdr:colOff>171450</xdr:colOff>
      <xdr:row>1</xdr:row>
      <xdr:rowOff>44825</xdr:rowOff>
    </xdr:from>
    <xdr:to>
      <xdr:col>0</xdr:col>
      <xdr:colOff>171450</xdr:colOff>
      <xdr:row>8</xdr:row>
      <xdr:rowOff>19103</xdr:rowOff>
    </xdr:to>
    <xdr:pic>
      <xdr:nvPicPr>
        <xdr:cNvPr id="43" name="52 Imagen">
          <a:extLst>
            <a:ext uri="{FF2B5EF4-FFF2-40B4-BE49-F238E27FC236}">
              <a16:creationId xmlns:a16="http://schemas.microsoft.com/office/drawing/2014/main" id="{E8CF46A7-74A3-4714-B491-CF26E4EF1D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17</xdr:row>
      <xdr:rowOff>118018</xdr:rowOff>
    </xdr:to>
    <xdr:pic>
      <xdr:nvPicPr>
        <xdr:cNvPr id="44" name="Imagen 43">
          <a:extLst>
            <a:ext uri="{FF2B5EF4-FFF2-40B4-BE49-F238E27FC236}">
              <a16:creationId xmlns:a16="http://schemas.microsoft.com/office/drawing/2014/main" id="{8B88B282-57A3-413A-B04F-7739F5C6AE6D}"/>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8</xdr:col>
      <xdr:colOff>362907</xdr:colOff>
      <xdr:row>12</xdr:row>
      <xdr:rowOff>4143987</xdr:rowOff>
    </xdr:from>
    <xdr:to>
      <xdr:col>9</xdr:col>
      <xdr:colOff>177889</xdr:colOff>
      <xdr:row>12</xdr:row>
      <xdr:rowOff>4188998</xdr:rowOff>
    </xdr:to>
    <xdr:sp macro="" textlink="">
      <xdr:nvSpPr>
        <xdr:cNvPr id="45" name="TextBox 54">
          <a:extLst>
            <a:ext uri="{FF2B5EF4-FFF2-40B4-BE49-F238E27FC236}">
              <a16:creationId xmlns:a16="http://schemas.microsoft.com/office/drawing/2014/main" id="{8FE1E784-9EED-45A8-9EE4-04D3FCC3D77A}"/>
            </a:ext>
          </a:extLst>
        </xdr:cNvPr>
        <xdr:cNvSpPr txBox="1"/>
      </xdr:nvSpPr>
      <xdr:spPr>
        <a:xfrm>
          <a:off x="10200327" y="9691347"/>
          <a:ext cx="85130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46" name="Straight Connector 64">
          <a:extLst>
            <a:ext uri="{FF2B5EF4-FFF2-40B4-BE49-F238E27FC236}">
              <a16:creationId xmlns:a16="http://schemas.microsoft.com/office/drawing/2014/main" id="{87F9573E-CF87-4517-9566-C78624DE72FF}"/>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62210</xdr:colOff>
      <xdr:row>12</xdr:row>
      <xdr:rowOff>553326</xdr:rowOff>
    </xdr:from>
    <xdr:to>
      <xdr:col>16</xdr:col>
      <xdr:colOff>409461</xdr:colOff>
      <xdr:row>12</xdr:row>
      <xdr:rowOff>553326</xdr:rowOff>
    </xdr:to>
    <xdr:cxnSp macro="">
      <xdr:nvCxnSpPr>
        <xdr:cNvPr id="47" name="Straight Connector 64">
          <a:extLst>
            <a:ext uri="{FF2B5EF4-FFF2-40B4-BE49-F238E27FC236}">
              <a16:creationId xmlns:a16="http://schemas.microsoft.com/office/drawing/2014/main" id="{5FAF7F72-B6E5-48E9-BCCF-7F2200F1AD76}"/>
            </a:ext>
          </a:extLst>
        </xdr:cNvPr>
        <xdr:cNvCxnSpPr/>
      </xdr:nvCxnSpPr>
      <xdr:spPr>
        <a:xfrm>
          <a:off x="16810970" y="6100686"/>
          <a:ext cx="126927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48" name="Straight Connector 64">
          <a:extLst>
            <a:ext uri="{FF2B5EF4-FFF2-40B4-BE49-F238E27FC236}">
              <a16:creationId xmlns:a16="http://schemas.microsoft.com/office/drawing/2014/main" id="{70402A6C-2AFC-4892-94AF-73E6C35CBBAD}"/>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274637</xdr:colOff>
      <xdr:row>12</xdr:row>
      <xdr:rowOff>4730750</xdr:rowOff>
    </xdr:from>
    <xdr:to>
      <xdr:col>9</xdr:col>
      <xdr:colOff>363363</xdr:colOff>
      <xdr:row>12</xdr:row>
      <xdr:rowOff>4739309</xdr:rowOff>
    </xdr:to>
    <xdr:cxnSp macro="">
      <xdr:nvCxnSpPr>
        <xdr:cNvPr id="49" name="Straight Connector 51">
          <a:extLst>
            <a:ext uri="{FF2B5EF4-FFF2-40B4-BE49-F238E27FC236}">
              <a16:creationId xmlns:a16="http://schemas.microsoft.com/office/drawing/2014/main" id="{E33F293B-18BF-4831-AEF0-0189671E2E17}"/>
            </a:ext>
          </a:extLst>
        </xdr:cNvPr>
        <xdr:cNvCxnSpPr/>
      </xdr:nvCxnSpPr>
      <xdr:spPr>
        <a:xfrm flipV="1">
          <a:off x="10112057" y="10278110"/>
          <a:ext cx="112504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8</xdr:row>
      <xdr:rowOff>19103</xdr:rowOff>
    </xdr:to>
    <xdr:pic>
      <xdr:nvPicPr>
        <xdr:cNvPr id="50" name="52 Imagen">
          <a:extLst>
            <a:ext uri="{FF2B5EF4-FFF2-40B4-BE49-F238E27FC236}">
              <a16:creationId xmlns:a16="http://schemas.microsoft.com/office/drawing/2014/main" id="{ADA55F0D-9A37-46FA-8D34-0A0E01305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17</xdr:row>
      <xdr:rowOff>118018</xdr:rowOff>
    </xdr:to>
    <xdr:pic>
      <xdr:nvPicPr>
        <xdr:cNvPr id="51" name="Imagen 50">
          <a:extLst>
            <a:ext uri="{FF2B5EF4-FFF2-40B4-BE49-F238E27FC236}">
              <a16:creationId xmlns:a16="http://schemas.microsoft.com/office/drawing/2014/main" id="{A7A43E99-3902-486F-965E-E52D87685D0E}"/>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24</xdr:col>
      <xdr:colOff>0</xdr:colOff>
      <xdr:row>12</xdr:row>
      <xdr:rowOff>3260329</xdr:rowOff>
    </xdr:from>
    <xdr:to>
      <xdr:col>24</xdr:col>
      <xdr:colOff>646953</xdr:colOff>
      <xdr:row>12</xdr:row>
      <xdr:rowOff>3260329</xdr:rowOff>
    </xdr:to>
    <xdr:cxnSp macro="">
      <xdr:nvCxnSpPr>
        <xdr:cNvPr id="52" name="Straight Connector 64">
          <a:extLst>
            <a:ext uri="{FF2B5EF4-FFF2-40B4-BE49-F238E27FC236}">
              <a16:creationId xmlns:a16="http://schemas.microsoft.com/office/drawing/2014/main" id="{C4B2815F-A673-4319-95BF-B60D0D3060C4}"/>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367010</xdr:colOff>
      <xdr:row>12</xdr:row>
      <xdr:rowOff>317799</xdr:rowOff>
    </xdr:from>
    <xdr:to>
      <xdr:col>17</xdr:col>
      <xdr:colOff>714260</xdr:colOff>
      <xdr:row>12</xdr:row>
      <xdr:rowOff>317799</xdr:rowOff>
    </xdr:to>
    <xdr:cxnSp macro="">
      <xdr:nvCxnSpPr>
        <xdr:cNvPr id="53" name="Straight Connector 64">
          <a:extLst>
            <a:ext uri="{FF2B5EF4-FFF2-40B4-BE49-F238E27FC236}">
              <a16:creationId xmlns:a16="http://schemas.microsoft.com/office/drawing/2014/main" id="{B0E5AE38-748C-401B-9A55-9BAFEA2EC51E}"/>
            </a:ext>
          </a:extLst>
        </xdr:cNvPr>
        <xdr:cNvCxnSpPr/>
      </xdr:nvCxnSpPr>
      <xdr:spPr>
        <a:xfrm>
          <a:off x="18037790" y="5865159"/>
          <a:ext cx="12692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54" name="Straight Connector 64">
          <a:extLst>
            <a:ext uri="{FF2B5EF4-FFF2-40B4-BE49-F238E27FC236}">
              <a16:creationId xmlns:a16="http://schemas.microsoft.com/office/drawing/2014/main" id="{97B0F6A7-B946-4CDA-B437-B63B44B44728}"/>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C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986119" y="1181101"/>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89646" y="170329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6" name="1 Rectángulo redondeado">
          <a:extLst>
            <a:ext uri="{FF2B5EF4-FFF2-40B4-BE49-F238E27FC236}">
              <a16:creationId xmlns:a16="http://schemas.microsoft.com/office/drawing/2014/main" id="{9909AB90-796F-4E9F-ABD7-94C409BEFD55}"/>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7" name="2 Imagen">
          <a:extLst>
            <a:ext uri="{FF2B5EF4-FFF2-40B4-BE49-F238E27FC236}">
              <a16:creationId xmlns:a16="http://schemas.microsoft.com/office/drawing/2014/main" id="{2AE175FE-0A0E-4BF5-8869-00B9681236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8" name="3 Rectángulo redondeado">
          <a:extLst>
            <a:ext uri="{FF2B5EF4-FFF2-40B4-BE49-F238E27FC236}">
              <a16:creationId xmlns:a16="http://schemas.microsoft.com/office/drawing/2014/main" id="{A087D80E-C4F1-4D28-8504-C1B2E8988C6C}"/>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9" name="4 Rectángulo redondeado">
          <a:extLst>
            <a:ext uri="{FF2B5EF4-FFF2-40B4-BE49-F238E27FC236}">
              <a16:creationId xmlns:a16="http://schemas.microsoft.com/office/drawing/2014/main" id="{FEA084A3-EFA3-41B7-B9B6-36A4A84A0B81}"/>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18883" y="11878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0" y="1692088"/>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668430</xdr:colOff>
      <xdr:row>0</xdr:row>
      <xdr:rowOff>44825</xdr:rowOff>
    </xdr:from>
    <xdr:to>
      <xdr:col>1</xdr:col>
      <xdr:colOff>1085849</xdr:colOff>
      <xdr:row>3</xdr:row>
      <xdr:rowOff>182933</xdr:rowOff>
    </xdr:to>
    <xdr:pic>
      <xdr:nvPicPr>
        <xdr:cNvPr id="45" name="44 Imagen">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0" y="44825"/>
          <a:ext cx="1941419" cy="881058"/>
        </a:xfrm>
        <a:prstGeom prst="rect">
          <a:avLst/>
        </a:prstGeom>
      </xdr:spPr>
    </xdr:pic>
    <xdr:clientData/>
  </xdr:twoCellAnchor>
  <xdr:twoCellAnchor>
    <xdr:from>
      <xdr:col>0</xdr:col>
      <xdr:colOff>771525</xdr:colOff>
      <xdr:row>5</xdr:row>
      <xdr:rowOff>9525</xdr:rowOff>
    </xdr:from>
    <xdr:to>
      <xdr:col>1</xdr:col>
      <xdr:colOff>883584</xdr:colOff>
      <xdr:row>7</xdr:row>
      <xdr:rowOff>31937</xdr:rowOff>
    </xdr:to>
    <xdr:sp macro="" textlink="">
      <xdr:nvSpPr>
        <xdr:cNvPr id="46" name="45 Rectángulo redondeado">
          <a:hlinkClick xmlns:r="http://schemas.openxmlformats.org/officeDocument/2006/relationships" r:id="rId2"/>
          <a:extLst>
            <a:ext uri="{FF2B5EF4-FFF2-40B4-BE49-F238E27FC236}">
              <a16:creationId xmlns:a16="http://schemas.microsoft.com/office/drawing/2014/main" id="{00000000-0008-0000-0300-00002E000000}"/>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7" name="46 Rectángulo redondeado">
          <a:extLst>
            <a:ext uri="{FF2B5EF4-FFF2-40B4-BE49-F238E27FC236}">
              <a16:creationId xmlns:a16="http://schemas.microsoft.com/office/drawing/2014/main" id="{00000000-0008-0000-0300-00002F000000}"/>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668430</xdr:colOff>
      <xdr:row>0</xdr:row>
      <xdr:rowOff>44825</xdr:rowOff>
    </xdr:from>
    <xdr:to>
      <xdr:col>1</xdr:col>
      <xdr:colOff>1085849</xdr:colOff>
      <xdr:row>3</xdr:row>
      <xdr:rowOff>182933</xdr:rowOff>
    </xdr:to>
    <xdr:pic>
      <xdr:nvPicPr>
        <xdr:cNvPr id="2" name="44 Imagen">
          <a:extLst>
            <a:ext uri="{FF2B5EF4-FFF2-40B4-BE49-F238E27FC236}">
              <a16:creationId xmlns:a16="http://schemas.microsoft.com/office/drawing/2014/main" id="{C6474472-A7E7-48D1-A25A-5A592C7F1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0" y="44825"/>
          <a:ext cx="1941419" cy="881058"/>
        </a:xfrm>
        <a:prstGeom prst="rect">
          <a:avLst/>
        </a:prstGeom>
      </xdr:spPr>
    </xdr:pic>
    <xdr:clientData/>
  </xdr:twoCellAnchor>
  <xdr:twoCellAnchor>
    <xdr:from>
      <xdr:col>0</xdr:col>
      <xdr:colOff>771525</xdr:colOff>
      <xdr:row>5</xdr:row>
      <xdr:rowOff>9525</xdr:rowOff>
    </xdr:from>
    <xdr:to>
      <xdr:col>1</xdr:col>
      <xdr:colOff>883584</xdr:colOff>
      <xdr:row>7</xdr:row>
      <xdr:rowOff>31937</xdr:rowOff>
    </xdr:to>
    <xdr:sp macro="" textlink="">
      <xdr:nvSpPr>
        <xdr:cNvPr id="3" name="45 Rectángulo redondeado">
          <a:hlinkClick xmlns:r="http://schemas.openxmlformats.org/officeDocument/2006/relationships" r:id="rId2"/>
          <a:extLst>
            <a:ext uri="{FF2B5EF4-FFF2-40B4-BE49-F238E27FC236}">
              <a16:creationId xmlns:a16="http://schemas.microsoft.com/office/drawing/2014/main" id="{705E5395-186D-43DB-955C-5C0D0218AA54}"/>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 name="46 Rectángulo redondeado">
          <a:extLst>
            <a:ext uri="{FF2B5EF4-FFF2-40B4-BE49-F238E27FC236}">
              <a16:creationId xmlns:a16="http://schemas.microsoft.com/office/drawing/2014/main" id="{EECD04F1-0AC2-407B-8A5E-2005F5509552}"/>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974912</xdr:colOff>
      <xdr:row>4</xdr:row>
      <xdr:rowOff>257736</xdr:rowOff>
    </xdr:from>
    <xdr:to>
      <xdr:col>2</xdr:col>
      <xdr:colOff>11206</xdr:colOff>
      <xdr:row>5</xdr:row>
      <xdr:rowOff>246531</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974912" y="1243854"/>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2" name="2 Imagen">
          <a:extLst>
            <a:ext uri="{FF2B5EF4-FFF2-40B4-BE49-F238E27FC236}">
              <a16:creationId xmlns:a16="http://schemas.microsoft.com/office/drawing/2014/main" id="{980C1C10-A874-4869-96FA-D4EB90A2F7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974912</xdr:colOff>
      <xdr:row>4</xdr:row>
      <xdr:rowOff>257736</xdr:rowOff>
    </xdr:from>
    <xdr:to>
      <xdr:col>2</xdr:col>
      <xdr:colOff>11206</xdr:colOff>
      <xdr:row>5</xdr:row>
      <xdr:rowOff>246531</xdr:rowOff>
    </xdr:to>
    <xdr:sp macro="" textlink="">
      <xdr:nvSpPr>
        <xdr:cNvPr id="5" name="3 Rectángulo redondeado">
          <a:hlinkClick xmlns:r="http://schemas.openxmlformats.org/officeDocument/2006/relationships" r:id="rId2"/>
          <a:extLst>
            <a:ext uri="{FF2B5EF4-FFF2-40B4-BE49-F238E27FC236}">
              <a16:creationId xmlns:a16="http://schemas.microsoft.com/office/drawing/2014/main" id="{464E7982-098A-4F30-B04E-68E0EBB56C34}"/>
            </a:ext>
          </a:extLst>
        </xdr:cNvPr>
        <xdr:cNvSpPr/>
      </xdr:nvSpPr>
      <xdr:spPr>
        <a:xfrm>
          <a:off x="974912" y="1248336"/>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86119" y="1176619"/>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358589</xdr:rowOff>
    </xdr:from>
    <xdr:to>
      <xdr:col>2</xdr:col>
      <xdr:colOff>1277471</xdr:colOff>
      <xdr:row>6</xdr:row>
      <xdr:rowOff>347383</xdr:rowOff>
    </xdr:to>
    <xdr:sp macro="" textlink="">
      <xdr:nvSpPr>
        <xdr:cNvPr id="5" name="4 Rectángulo redondeado">
          <a:extLst>
            <a:ext uri="{FF2B5EF4-FFF2-40B4-BE49-F238E27FC236}">
              <a16:creationId xmlns:a16="http://schemas.microsoft.com/office/drawing/2014/main" id="{00000000-0008-0000-0500-000005000000}"/>
            </a:ext>
          </a:extLst>
        </xdr:cNvPr>
        <xdr:cNvSpPr/>
      </xdr:nvSpPr>
      <xdr:spPr>
        <a:xfrm>
          <a:off x="0" y="175932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C2590436-25FE-426A-AAA3-C3FBBE02D87B}"/>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6" name="2 Imagen">
          <a:extLst>
            <a:ext uri="{FF2B5EF4-FFF2-40B4-BE49-F238E27FC236}">
              <a16:creationId xmlns:a16="http://schemas.microsoft.com/office/drawing/2014/main" id="{3E4DFEAB-2129-4D95-B0F1-2440972C6C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358589</xdr:rowOff>
    </xdr:from>
    <xdr:to>
      <xdr:col>2</xdr:col>
      <xdr:colOff>1277471</xdr:colOff>
      <xdr:row>6</xdr:row>
      <xdr:rowOff>347383</xdr:rowOff>
    </xdr:to>
    <xdr:sp macro="" textlink="">
      <xdr:nvSpPr>
        <xdr:cNvPr id="7" name="4 Rectángulo redondeado">
          <a:extLst>
            <a:ext uri="{FF2B5EF4-FFF2-40B4-BE49-F238E27FC236}">
              <a16:creationId xmlns:a16="http://schemas.microsoft.com/office/drawing/2014/main" id="{3BA52066-5C01-48CD-8913-F9915E8ABB9B}"/>
            </a:ext>
          </a:extLst>
        </xdr:cNvPr>
        <xdr:cNvSpPr/>
      </xdr:nvSpPr>
      <xdr:spPr>
        <a:xfrm>
          <a:off x="0" y="1758764"/>
          <a:ext cx="3868271"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0</xdr:row>
      <xdr:rowOff>925883</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FFF33FA2-C805-4909-90B1-8FF0C880E527}"/>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0</xdr:row>
      <xdr:rowOff>925883</xdr:rowOff>
    </xdr:to>
    <xdr:pic>
      <xdr:nvPicPr>
        <xdr:cNvPr id="6" name="2 Imagen">
          <a:extLst>
            <a:ext uri="{FF2B5EF4-FFF2-40B4-BE49-F238E27FC236}">
              <a16:creationId xmlns:a16="http://schemas.microsoft.com/office/drawing/2014/main" id="{26AA7E99-26AD-447F-971A-5CA4421DF4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7" name="3 Rectángulo redondeado">
          <a:extLst>
            <a:ext uri="{FF2B5EF4-FFF2-40B4-BE49-F238E27FC236}">
              <a16:creationId xmlns:a16="http://schemas.microsoft.com/office/drawing/2014/main" id="{B2CFE63B-4D54-4E21-83A8-8F75B63021C0}"/>
            </a:ext>
          </a:extLst>
        </xdr:cNvPr>
        <xdr:cNvSpPr/>
      </xdr:nvSpPr>
      <xdr:spPr>
        <a:xfrm>
          <a:off x="22412" y="1702734"/>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67236</xdr:colOff>
      <xdr:row>5</xdr:row>
      <xdr:rowOff>268941</xdr:rowOff>
    </xdr:from>
    <xdr:to>
      <xdr:col>3</xdr:col>
      <xdr:colOff>44825</xdr:colOff>
      <xdr:row>6</xdr:row>
      <xdr:rowOff>257735</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236" y="1669676"/>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32391CF6-0B25-4990-BE4B-AC40E421CA02}"/>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6" name="2 Imagen">
          <a:extLst>
            <a:ext uri="{FF2B5EF4-FFF2-40B4-BE49-F238E27FC236}">
              <a16:creationId xmlns:a16="http://schemas.microsoft.com/office/drawing/2014/main" id="{F3B97DD2-6533-4828-9A13-536DC5BCAB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67236</xdr:colOff>
      <xdr:row>5</xdr:row>
      <xdr:rowOff>268941</xdr:rowOff>
    </xdr:from>
    <xdr:to>
      <xdr:col>3</xdr:col>
      <xdr:colOff>44825</xdr:colOff>
      <xdr:row>6</xdr:row>
      <xdr:rowOff>257735</xdr:rowOff>
    </xdr:to>
    <xdr:sp macro="" textlink="">
      <xdr:nvSpPr>
        <xdr:cNvPr id="7" name="3 Rectángulo redondeado">
          <a:extLst>
            <a:ext uri="{FF2B5EF4-FFF2-40B4-BE49-F238E27FC236}">
              <a16:creationId xmlns:a16="http://schemas.microsoft.com/office/drawing/2014/main" id="{97909FD4-7985-4667-ACA8-ECC59720EA1F}"/>
            </a:ext>
          </a:extLst>
        </xdr:cNvPr>
        <xdr:cNvSpPr/>
      </xdr:nvSpPr>
      <xdr:spPr>
        <a:xfrm>
          <a:off x="67236" y="1669116"/>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A65D3DA-7270-4D3C-9611-E96C8D9C2CEA}"/>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BEB2FBB0-304A-4A9A-B263-701AFF7DB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0F4555FF-2432-4F4F-B868-EBD7D130F8E3}"/>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5" name="2 Imagen">
          <a:extLst>
            <a:ext uri="{FF2B5EF4-FFF2-40B4-BE49-F238E27FC236}">
              <a16:creationId xmlns:a16="http://schemas.microsoft.com/office/drawing/2014/main" id="{1BC895D4-6F0E-4E17-86BD-094025C5D3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ylocarno\Downloads\formulacion_proyecto_in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s>
    <definedName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4.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00447C"/>
  </sheetPr>
  <dimension ref="A39:WDE40"/>
  <sheetViews>
    <sheetView showGridLines="0" zoomScale="50" zoomScaleNormal="50" workbookViewId="0">
      <selection activeCell="O20" sqref="O20"/>
    </sheetView>
  </sheetViews>
  <sheetFormatPr baseColWidth="10" defaultColWidth="0" defaultRowHeight="14.4"/>
  <cols>
    <col min="1" max="14" width="11.44140625" customWidth="1"/>
    <col min="15" max="15" width="11.44140625" style="1" customWidth="1"/>
    <col min="16" max="28" width="11.44140625" style="5" customWidth="1"/>
    <col min="29" max="269" width="11.44140625" style="5" hidden="1"/>
    <col min="270" max="284" width="11.44140625" style="5" customWidth="1"/>
    <col min="285" max="525" width="11.44140625" style="5" hidden="1"/>
    <col min="526" max="553" width="11.44140625" style="5" customWidth="1"/>
    <col min="554" max="794" width="11.44140625" style="5" hidden="1"/>
    <col min="795" max="809" width="11.44140625" style="5" customWidth="1"/>
    <col min="810" max="1050" width="11.44140625" style="5" hidden="1"/>
    <col min="1051" max="1051" width="11.44140625" style="5" customWidth="1"/>
    <col min="1052" max="1065" width="11.44140625" customWidth="1"/>
    <col min="1066" max="1306" width="11.44140625" hidden="1"/>
    <col min="1307" max="1321" width="11.44140625" customWidth="1"/>
    <col min="1322" max="1562" width="11.44140625" hidden="1"/>
    <col min="1563" max="1577" width="11.44140625" customWidth="1"/>
    <col min="1578" max="1818" width="11.44140625" hidden="1"/>
    <col min="1819" max="1833" width="11.44140625" customWidth="1"/>
    <col min="1834" max="2074" width="11.44140625" hidden="1"/>
    <col min="2075" max="2089" width="11.44140625" customWidth="1"/>
    <col min="2090" max="2330" width="11.44140625" hidden="1"/>
    <col min="2331" max="2345" width="11.44140625" customWidth="1"/>
    <col min="2346" max="2586" width="11.44140625" hidden="1"/>
    <col min="2587" max="2601" width="11.44140625" customWidth="1"/>
    <col min="2602" max="2842" width="11.44140625" hidden="1"/>
    <col min="2843" max="2857" width="11.44140625" customWidth="1"/>
    <col min="2858" max="3098" width="11.44140625" hidden="1"/>
    <col min="3099" max="3113" width="11.44140625" customWidth="1"/>
    <col min="3114" max="3354" width="11.44140625" hidden="1"/>
    <col min="3355" max="3369" width="11.44140625" customWidth="1"/>
    <col min="3370" max="3610" width="11.44140625" hidden="1"/>
    <col min="3611" max="3625" width="11.44140625" customWidth="1"/>
    <col min="3626" max="3866" width="11.44140625" hidden="1"/>
    <col min="3867" max="3881" width="11.44140625" customWidth="1"/>
    <col min="3882" max="4122" width="11.44140625" hidden="1"/>
    <col min="4123" max="4137" width="11.44140625" customWidth="1"/>
    <col min="4138" max="4378" width="11.44140625" hidden="1"/>
    <col min="4379" max="4393" width="11.44140625" customWidth="1"/>
    <col min="4394" max="4634" width="11.44140625" hidden="1"/>
    <col min="4635" max="4649" width="11.44140625" customWidth="1"/>
    <col min="4650" max="4890" width="11.44140625" hidden="1"/>
    <col min="4891" max="4905" width="11.44140625" customWidth="1"/>
    <col min="4906" max="5146" width="11.44140625" hidden="1"/>
    <col min="5147" max="5161" width="11.44140625" customWidth="1"/>
    <col min="5162" max="5402" width="11.44140625" hidden="1"/>
    <col min="5403" max="5417" width="11.44140625" customWidth="1"/>
    <col min="5418" max="5658" width="11.44140625" hidden="1"/>
    <col min="5659" max="5673" width="11.44140625" customWidth="1"/>
    <col min="5674" max="5914" width="11.44140625" hidden="1"/>
    <col min="5915" max="5929" width="11.44140625" customWidth="1"/>
    <col min="5930" max="6170" width="11.44140625" hidden="1"/>
    <col min="6171" max="6185" width="11.44140625" customWidth="1"/>
    <col min="6186" max="6426" width="11.44140625" hidden="1"/>
    <col min="6427" max="6441" width="11.44140625" customWidth="1"/>
    <col min="6442" max="6682" width="11.44140625" hidden="1"/>
    <col min="6683" max="6697" width="11.44140625" customWidth="1"/>
    <col min="6698" max="6938" width="11.44140625" hidden="1"/>
    <col min="6939" max="6953" width="11.44140625" customWidth="1"/>
    <col min="6954" max="7194" width="11.44140625" hidden="1"/>
    <col min="7195" max="7209" width="11.44140625" customWidth="1"/>
    <col min="7210" max="7450" width="11.44140625" hidden="1"/>
    <col min="7451" max="7465" width="11.44140625" customWidth="1"/>
    <col min="7466" max="7706" width="11.44140625" hidden="1"/>
    <col min="7707" max="7721" width="11.44140625" customWidth="1"/>
    <col min="7722" max="7962" width="11.44140625" hidden="1"/>
    <col min="7963" max="7977" width="11.44140625" customWidth="1"/>
    <col min="7978" max="8218" width="11.44140625" hidden="1"/>
    <col min="8219" max="8233" width="11.44140625" customWidth="1"/>
    <col min="8234" max="8474" width="11.44140625" hidden="1"/>
    <col min="8475" max="8489" width="11.44140625" customWidth="1"/>
    <col min="8490" max="8730" width="11.44140625" hidden="1"/>
    <col min="8731" max="8745" width="11.44140625" customWidth="1"/>
    <col min="8746" max="8986" width="11.44140625" hidden="1"/>
    <col min="8987" max="9001" width="11.44140625" customWidth="1"/>
    <col min="9002" max="9242" width="11.44140625" hidden="1"/>
    <col min="9243" max="9257" width="11.44140625" customWidth="1"/>
    <col min="9258" max="9498" width="11.44140625" hidden="1"/>
    <col min="9499" max="9513" width="11.44140625" customWidth="1"/>
    <col min="9514" max="9754" width="11.44140625" hidden="1"/>
    <col min="9755" max="9769" width="11.44140625" customWidth="1"/>
    <col min="9770" max="10010" width="11.44140625" hidden="1"/>
    <col min="10011" max="10025" width="11.44140625" customWidth="1"/>
    <col min="10026" max="10266" width="11.44140625" hidden="1"/>
    <col min="10267" max="10281" width="11.44140625" customWidth="1"/>
    <col min="10282" max="10522" width="11.44140625" hidden="1"/>
    <col min="10523" max="10537" width="11.44140625" customWidth="1"/>
    <col min="10538" max="10778" width="11.44140625" hidden="1"/>
    <col min="10779" max="10793" width="11.44140625" customWidth="1"/>
    <col min="10794" max="11034" width="11.44140625" hidden="1"/>
    <col min="11035" max="11049" width="11.44140625" customWidth="1"/>
    <col min="11050" max="11290" width="11.44140625" hidden="1"/>
    <col min="11291" max="11305" width="11.44140625" customWidth="1"/>
    <col min="11306" max="11546" width="11.44140625" hidden="1"/>
    <col min="11547" max="11561" width="11.44140625" customWidth="1"/>
    <col min="11562" max="11802" width="11.44140625" hidden="1"/>
    <col min="11803" max="11817" width="11.44140625" customWidth="1"/>
    <col min="11818" max="12058" width="11.44140625" hidden="1"/>
    <col min="12059" max="12073" width="11.44140625" customWidth="1"/>
    <col min="12074" max="12314" width="11.44140625" hidden="1"/>
    <col min="12315" max="12329" width="11.44140625" customWidth="1"/>
    <col min="12330" max="12570" width="11.44140625" hidden="1"/>
    <col min="12571" max="12585" width="11.44140625" customWidth="1"/>
    <col min="12586" max="12826" width="11.44140625" hidden="1"/>
    <col min="12827" max="12841" width="11.44140625" customWidth="1"/>
    <col min="12842" max="13082" width="11.44140625" hidden="1"/>
    <col min="13083" max="13097" width="11.44140625" customWidth="1"/>
    <col min="13098" max="13338" width="11.44140625" hidden="1"/>
    <col min="13339" max="13353" width="11.44140625" customWidth="1"/>
    <col min="13354" max="13594" width="11.44140625" hidden="1"/>
    <col min="13595" max="13609" width="11.44140625" customWidth="1"/>
    <col min="13610" max="13850" width="11.44140625" hidden="1"/>
    <col min="13851" max="13865" width="11.44140625" customWidth="1"/>
    <col min="13866" max="14106" width="11.44140625" hidden="1"/>
    <col min="14107" max="14121" width="11.44140625" customWidth="1"/>
    <col min="14122" max="14362" width="11.44140625" hidden="1"/>
    <col min="14363" max="14377" width="11.44140625" customWidth="1"/>
    <col min="14378" max="14618" width="11.44140625" hidden="1"/>
    <col min="14619" max="14633" width="11.44140625" customWidth="1"/>
    <col min="14634" max="14874" width="11.44140625" hidden="1"/>
    <col min="14875" max="14889" width="11.44140625" customWidth="1"/>
    <col min="14890" max="15130" width="11.44140625" hidden="1"/>
    <col min="15131" max="15145" width="11.44140625" customWidth="1"/>
    <col min="15146" max="15386" width="11.44140625" hidden="1"/>
    <col min="15387" max="15401" width="11.44140625" customWidth="1"/>
    <col min="15402" max="15642" width="11.44140625" hidden="1"/>
    <col min="15643" max="15657" width="11.44140625" customWidth="1"/>
    <col min="15658" max="16384" width="11.44140625" hidden="1"/>
  </cols>
  <sheetData>
    <row r="39" spans="1:11">
      <c r="A39" s="4"/>
      <c r="B39" s="4"/>
      <c r="C39" s="4"/>
      <c r="D39" s="4"/>
      <c r="E39" s="4"/>
      <c r="F39" s="4"/>
      <c r="G39" s="4"/>
      <c r="H39" s="4"/>
      <c r="I39" s="4"/>
      <c r="J39" s="4"/>
      <c r="K39" s="4"/>
    </row>
    <row r="40" spans="1:11">
      <c r="A40" s="4"/>
      <c r="B40" s="4"/>
      <c r="C40" s="4"/>
      <c r="D40" s="4"/>
      <c r="E40" s="4"/>
      <c r="F40" s="4"/>
      <c r="G40" s="4"/>
      <c r="H40" s="4"/>
      <c r="I40" s="4"/>
      <c r="J40" s="4"/>
      <c r="K40" s="4"/>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9"/>
  <sheetViews>
    <sheetView topLeftCell="A27" zoomScale="80" zoomScaleNormal="80" workbookViewId="0">
      <selection activeCell="E25" sqref="E25"/>
    </sheetView>
  </sheetViews>
  <sheetFormatPr baseColWidth="10" defaultColWidth="11.44140625" defaultRowHeight="14.4"/>
  <cols>
    <col min="1" max="3" width="19.44140625" style="71" customWidth="1"/>
    <col min="4" max="4" width="25.88671875" style="71" customWidth="1"/>
    <col min="5"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[3]Indice!M1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[3]Indice!M2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[3]Indice!M3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217</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15.8"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99" customFormat="1" ht="79.8" customHeight="1">
      <c r="A14" s="109" t="s">
        <v>50</v>
      </c>
      <c r="B14" s="62" t="s">
        <v>242</v>
      </c>
      <c r="C14" s="62" t="s">
        <v>121</v>
      </c>
      <c r="D14" s="62" t="s">
        <v>332</v>
      </c>
      <c r="E14" s="62" t="s">
        <v>90</v>
      </c>
      <c r="F14" s="62" t="s">
        <v>187</v>
      </c>
      <c r="G14" s="62" t="s">
        <v>333</v>
      </c>
      <c r="H14" s="62" t="s">
        <v>195</v>
      </c>
      <c r="I14" s="62" t="s">
        <v>334</v>
      </c>
      <c r="J14" s="62" t="s">
        <v>101</v>
      </c>
      <c r="K14" s="98" t="s">
        <v>409</v>
      </c>
      <c r="L14" s="62" t="s">
        <v>410</v>
      </c>
      <c r="M14" s="62">
        <v>1</v>
      </c>
      <c r="N14" s="62" t="s">
        <v>926</v>
      </c>
      <c r="O14" s="62" t="s">
        <v>411</v>
      </c>
      <c r="P14" s="65">
        <v>44986</v>
      </c>
      <c r="Q14" s="65">
        <v>45626</v>
      </c>
      <c r="R14" s="63"/>
      <c r="S14" s="63"/>
      <c r="T14" s="69" t="e">
        <f t="shared" ref="T14:T27" si="0">S14/R14</f>
        <v>#DIV/0!</v>
      </c>
      <c r="U14" s="63"/>
      <c r="V14" s="63"/>
      <c r="W14" s="63"/>
      <c r="X14" s="69" t="e">
        <f t="shared" ref="X14:X27" si="1">W14/V14</f>
        <v>#DIV/0!</v>
      </c>
      <c r="Y14" s="63"/>
      <c r="Z14" s="63"/>
      <c r="AA14" s="63"/>
      <c r="AB14" s="69" t="e">
        <f>AA14/Z14</f>
        <v>#DIV/0!</v>
      </c>
      <c r="AC14" s="63"/>
      <c r="AD14" s="63"/>
      <c r="AE14" s="63"/>
      <c r="AF14" s="69" t="e">
        <f>AE14/AD14</f>
        <v>#DIV/0!</v>
      </c>
      <c r="AG14" s="63"/>
      <c r="AH14" s="63" t="s">
        <v>927</v>
      </c>
    </row>
    <row r="15" spans="1:37" s="99" customFormat="1" ht="79.8" customHeight="1">
      <c r="A15" s="109" t="s">
        <v>50</v>
      </c>
      <c r="B15" s="62" t="s">
        <v>242</v>
      </c>
      <c r="C15" s="62" t="s">
        <v>121</v>
      </c>
      <c r="D15" s="62" t="s">
        <v>332</v>
      </c>
      <c r="E15" s="62" t="s">
        <v>90</v>
      </c>
      <c r="F15" s="62" t="s">
        <v>187</v>
      </c>
      <c r="G15" s="62" t="s">
        <v>333</v>
      </c>
      <c r="H15" s="62" t="s">
        <v>195</v>
      </c>
      <c r="I15" s="62" t="s">
        <v>334</v>
      </c>
      <c r="J15" s="62" t="s">
        <v>101</v>
      </c>
      <c r="K15" s="98" t="s">
        <v>928</v>
      </c>
      <c r="L15" s="62" t="s">
        <v>929</v>
      </c>
      <c r="M15" s="62">
        <v>6</v>
      </c>
      <c r="N15" s="62" t="s">
        <v>335</v>
      </c>
      <c r="O15" s="62" t="s">
        <v>336</v>
      </c>
      <c r="P15" s="65">
        <v>45352</v>
      </c>
      <c r="Q15" s="65">
        <v>45626</v>
      </c>
      <c r="R15" s="63"/>
      <c r="S15" s="63"/>
      <c r="T15" s="69" t="e">
        <f t="shared" si="0"/>
        <v>#DIV/0!</v>
      </c>
      <c r="U15" s="63"/>
      <c r="V15" s="63"/>
      <c r="W15" s="63"/>
      <c r="X15" s="69" t="e">
        <f t="shared" si="1"/>
        <v>#DIV/0!</v>
      </c>
      <c r="Y15" s="63"/>
      <c r="Z15" s="63"/>
      <c r="AA15" s="63"/>
      <c r="AB15" s="69" t="e">
        <f t="shared" ref="AB15:AB27" si="2">AA15/Z15</f>
        <v>#DIV/0!</v>
      </c>
      <c r="AC15" s="63"/>
      <c r="AD15" s="63"/>
      <c r="AE15" s="63"/>
      <c r="AF15" s="69" t="e">
        <f t="shared" ref="AF15:AF27" si="3">AE15/AD15</f>
        <v>#DIV/0!</v>
      </c>
      <c r="AG15" s="63"/>
      <c r="AH15" s="63" t="s">
        <v>927</v>
      </c>
    </row>
    <row r="16" spans="1:37" s="99" customFormat="1" ht="79.8" customHeight="1">
      <c r="A16" s="109" t="s">
        <v>50</v>
      </c>
      <c r="B16" s="62" t="s">
        <v>242</v>
      </c>
      <c r="C16" s="62" t="s">
        <v>121</v>
      </c>
      <c r="D16" s="62" t="s">
        <v>332</v>
      </c>
      <c r="E16" s="62" t="s">
        <v>90</v>
      </c>
      <c r="F16" s="62" t="s">
        <v>187</v>
      </c>
      <c r="G16" s="62" t="s">
        <v>333</v>
      </c>
      <c r="H16" s="62" t="s">
        <v>195</v>
      </c>
      <c r="I16" s="62" t="s">
        <v>334</v>
      </c>
      <c r="J16" s="62" t="s">
        <v>101</v>
      </c>
      <c r="K16" s="98" t="s">
        <v>412</v>
      </c>
      <c r="L16" s="62" t="s">
        <v>930</v>
      </c>
      <c r="M16" s="62">
        <v>1</v>
      </c>
      <c r="N16" s="62" t="s">
        <v>413</v>
      </c>
      <c r="O16" s="62" t="s">
        <v>414</v>
      </c>
      <c r="P16" s="65">
        <v>45352</v>
      </c>
      <c r="Q16" s="65">
        <v>45626</v>
      </c>
      <c r="R16" s="63"/>
      <c r="S16" s="63"/>
      <c r="T16" s="69" t="e">
        <f t="shared" si="0"/>
        <v>#DIV/0!</v>
      </c>
      <c r="U16" s="63"/>
      <c r="V16" s="63"/>
      <c r="W16" s="63"/>
      <c r="X16" s="69" t="e">
        <f t="shared" si="1"/>
        <v>#DIV/0!</v>
      </c>
      <c r="Y16" s="63"/>
      <c r="Z16" s="63"/>
      <c r="AA16" s="63"/>
      <c r="AB16" s="69" t="e">
        <f t="shared" si="2"/>
        <v>#DIV/0!</v>
      </c>
      <c r="AC16" s="63"/>
      <c r="AD16" s="63"/>
      <c r="AE16" s="63"/>
      <c r="AF16" s="69" t="e">
        <f t="shared" si="3"/>
        <v>#DIV/0!</v>
      </c>
      <c r="AG16" s="63"/>
      <c r="AH16" s="63" t="s">
        <v>927</v>
      </c>
    </row>
    <row r="17" spans="1:34" s="99" customFormat="1" ht="79.8" customHeight="1">
      <c r="A17" s="109" t="s">
        <v>50</v>
      </c>
      <c r="B17" s="62" t="s">
        <v>242</v>
      </c>
      <c r="C17" s="62" t="s">
        <v>121</v>
      </c>
      <c r="D17" s="62" t="s">
        <v>332</v>
      </c>
      <c r="E17" s="62" t="s">
        <v>90</v>
      </c>
      <c r="F17" s="62" t="s">
        <v>187</v>
      </c>
      <c r="G17" s="62" t="s">
        <v>333</v>
      </c>
      <c r="H17" s="62" t="s">
        <v>195</v>
      </c>
      <c r="I17" s="62" t="s">
        <v>334</v>
      </c>
      <c r="J17" s="62" t="s">
        <v>101</v>
      </c>
      <c r="K17" s="98" t="s">
        <v>931</v>
      </c>
      <c r="L17" s="62" t="s">
        <v>415</v>
      </c>
      <c r="M17" s="62">
        <v>1</v>
      </c>
      <c r="N17" s="62" t="s">
        <v>932</v>
      </c>
      <c r="O17" s="62" t="s">
        <v>933</v>
      </c>
      <c r="P17" s="65">
        <v>45352</v>
      </c>
      <c r="Q17" s="65">
        <v>45626</v>
      </c>
      <c r="R17" s="63"/>
      <c r="S17" s="63"/>
      <c r="T17" s="69" t="e">
        <f t="shared" si="0"/>
        <v>#DIV/0!</v>
      </c>
      <c r="U17" s="63"/>
      <c r="V17" s="63"/>
      <c r="W17" s="63"/>
      <c r="X17" s="69" t="e">
        <f t="shared" si="1"/>
        <v>#DIV/0!</v>
      </c>
      <c r="Y17" s="63"/>
      <c r="Z17" s="63"/>
      <c r="AA17" s="63"/>
      <c r="AB17" s="69" t="e">
        <f t="shared" si="2"/>
        <v>#DIV/0!</v>
      </c>
      <c r="AC17" s="63"/>
      <c r="AD17" s="63"/>
      <c r="AE17" s="63"/>
      <c r="AF17" s="69" t="e">
        <f t="shared" si="3"/>
        <v>#DIV/0!</v>
      </c>
      <c r="AG17" s="63"/>
      <c r="AH17" s="63" t="s">
        <v>927</v>
      </c>
    </row>
    <row r="18" spans="1:34" s="99" customFormat="1" ht="79.8" customHeight="1">
      <c r="A18" s="109" t="s">
        <v>50</v>
      </c>
      <c r="B18" s="62" t="s">
        <v>242</v>
      </c>
      <c r="C18" s="62" t="s">
        <v>121</v>
      </c>
      <c r="D18" s="62" t="s">
        <v>332</v>
      </c>
      <c r="E18" s="62" t="s">
        <v>90</v>
      </c>
      <c r="F18" s="62" t="s">
        <v>187</v>
      </c>
      <c r="G18" s="62" t="s">
        <v>333</v>
      </c>
      <c r="H18" s="62" t="s">
        <v>195</v>
      </c>
      <c r="I18" s="62" t="s">
        <v>334</v>
      </c>
      <c r="J18" s="62" t="s">
        <v>101</v>
      </c>
      <c r="K18" s="98" t="s">
        <v>337</v>
      </c>
      <c r="L18" s="62" t="s">
        <v>338</v>
      </c>
      <c r="M18" s="62" t="s">
        <v>339</v>
      </c>
      <c r="N18" s="62" t="s">
        <v>340</v>
      </c>
      <c r="O18" s="62" t="s">
        <v>341</v>
      </c>
      <c r="P18" s="65">
        <v>45352</v>
      </c>
      <c r="Q18" s="65">
        <v>45626</v>
      </c>
      <c r="R18" s="63"/>
      <c r="S18" s="63"/>
      <c r="T18" s="69" t="e">
        <f t="shared" si="0"/>
        <v>#DIV/0!</v>
      </c>
      <c r="U18" s="63"/>
      <c r="V18" s="63"/>
      <c r="W18" s="63"/>
      <c r="X18" s="69" t="e">
        <f t="shared" si="1"/>
        <v>#DIV/0!</v>
      </c>
      <c r="Y18" s="63"/>
      <c r="Z18" s="63"/>
      <c r="AA18" s="63"/>
      <c r="AB18" s="69" t="e">
        <f t="shared" si="2"/>
        <v>#DIV/0!</v>
      </c>
      <c r="AC18" s="63"/>
      <c r="AD18" s="63"/>
      <c r="AE18" s="63"/>
      <c r="AF18" s="69" t="e">
        <f t="shared" si="3"/>
        <v>#DIV/0!</v>
      </c>
      <c r="AG18" s="63"/>
      <c r="AH18" s="63" t="s">
        <v>927</v>
      </c>
    </row>
    <row r="19" spans="1:34" s="99" customFormat="1" ht="79.8" customHeight="1">
      <c r="A19" s="109" t="s">
        <v>50</v>
      </c>
      <c r="B19" s="62" t="s">
        <v>242</v>
      </c>
      <c r="C19" s="62" t="s">
        <v>121</v>
      </c>
      <c r="D19" s="62" t="s">
        <v>332</v>
      </c>
      <c r="E19" s="62" t="s">
        <v>90</v>
      </c>
      <c r="F19" s="62" t="s">
        <v>187</v>
      </c>
      <c r="G19" s="62" t="s">
        <v>333</v>
      </c>
      <c r="H19" s="62" t="s">
        <v>195</v>
      </c>
      <c r="I19" s="62" t="s">
        <v>334</v>
      </c>
      <c r="J19" s="62" t="s">
        <v>101</v>
      </c>
      <c r="K19" s="98" t="s">
        <v>934</v>
      </c>
      <c r="L19" s="62" t="s">
        <v>935</v>
      </c>
      <c r="M19" s="62">
        <v>1</v>
      </c>
      <c r="N19" s="62" t="s">
        <v>342</v>
      </c>
      <c r="O19" s="62" t="s">
        <v>343</v>
      </c>
      <c r="P19" s="65">
        <v>45352</v>
      </c>
      <c r="Q19" s="65">
        <v>45626</v>
      </c>
      <c r="R19" s="63"/>
      <c r="S19" s="63"/>
      <c r="T19" s="69" t="e">
        <f t="shared" si="0"/>
        <v>#DIV/0!</v>
      </c>
      <c r="U19" s="63"/>
      <c r="V19" s="63"/>
      <c r="W19" s="63"/>
      <c r="X19" s="69" t="e">
        <f t="shared" si="1"/>
        <v>#DIV/0!</v>
      </c>
      <c r="Y19" s="63"/>
      <c r="Z19" s="63"/>
      <c r="AA19" s="63"/>
      <c r="AB19" s="69" t="e">
        <f t="shared" si="2"/>
        <v>#DIV/0!</v>
      </c>
      <c r="AC19" s="63"/>
      <c r="AD19" s="63"/>
      <c r="AE19" s="63"/>
      <c r="AF19" s="69" t="e">
        <f t="shared" si="3"/>
        <v>#DIV/0!</v>
      </c>
      <c r="AG19" s="63"/>
      <c r="AH19" s="63" t="s">
        <v>927</v>
      </c>
    </row>
    <row r="20" spans="1:34" s="99" customFormat="1" ht="79.8" customHeight="1">
      <c r="A20" s="109" t="s">
        <v>50</v>
      </c>
      <c r="B20" s="62" t="s">
        <v>242</v>
      </c>
      <c r="C20" s="62" t="s">
        <v>121</v>
      </c>
      <c r="D20" s="62" t="s">
        <v>332</v>
      </c>
      <c r="E20" s="62" t="s">
        <v>90</v>
      </c>
      <c r="F20" s="62" t="s">
        <v>187</v>
      </c>
      <c r="G20" s="62" t="s">
        <v>333</v>
      </c>
      <c r="H20" s="62" t="s">
        <v>195</v>
      </c>
      <c r="I20" s="62" t="s">
        <v>334</v>
      </c>
      <c r="J20" s="62" t="s">
        <v>101</v>
      </c>
      <c r="K20" s="98" t="s">
        <v>344</v>
      </c>
      <c r="L20" s="62" t="s">
        <v>345</v>
      </c>
      <c r="M20" s="62">
        <v>1</v>
      </c>
      <c r="N20" s="62" t="s">
        <v>346</v>
      </c>
      <c r="O20" s="62" t="s">
        <v>347</v>
      </c>
      <c r="P20" s="65">
        <v>45352</v>
      </c>
      <c r="Q20" s="65">
        <v>45626</v>
      </c>
      <c r="R20" s="63"/>
      <c r="S20" s="63"/>
      <c r="T20" s="69" t="e">
        <f t="shared" si="0"/>
        <v>#DIV/0!</v>
      </c>
      <c r="U20" s="63"/>
      <c r="V20" s="63"/>
      <c r="W20" s="63"/>
      <c r="X20" s="69" t="e">
        <f t="shared" si="1"/>
        <v>#DIV/0!</v>
      </c>
      <c r="Y20" s="63"/>
      <c r="Z20" s="63"/>
      <c r="AA20" s="63"/>
      <c r="AB20" s="69" t="e">
        <f t="shared" si="2"/>
        <v>#DIV/0!</v>
      </c>
      <c r="AC20" s="63"/>
      <c r="AD20" s="63"/>
      <c r="AE20" s="63"/>
      <c r="AF20" s="69" t="e">
        <f t="shared" si="3"/>
        <v>#DIV/0!</v>
      </c>
      <c r="AG20" s="63"/>
      <c r="AH20" s="63" t="s">
        <v>927</v>
      </c>
    </row>
    <row r="21" spans="1:34" s="99" customFormat="1" ht="79.8" customHeight="1">
      <c r="A21" s="109" t="s">
        <v>50</v>
      </c>
      <c r="B21" s="62" t="s">
        <v>242</v>
      </c>
      <c r="C21" s="62" t="s">
        <v>121</v>
      </c>
      <c r="D21" s="62" t="s">
        <v>332</v>
      </c>
      <c r="E21" s="62" t="s">
        <v>90</v>
      </c>
      <c r="F21" s="62" t="s">
        <v>187</v>
      </c>
      <c r="G21" s="62" t="s">
        <v>333</v>
      </c>
      <c r="H21" s="62" t="s">
        <v>195</v>
      </c>
      <c r="I21" s="62" t="s">
        <v>334</v>
      </c>
      <c r="J21" s="62" t="s">
        <v>101</v>
      </c>
      <c r="K21" s="98" t="s">
        <v>936</v>
      </c>
      <c r="L21" s="62" t="s">
        <v>348</v>
      </c>
      <c r="M21" s="62">
        <v>1</v>
      </c>
      <c r="N21" s="62" t="s">
        <v>349</v>
      </c>
      <c r="O21" s="62" t="s">
        <v>350</v>
      </c>
      <c r="P21" s="65">
        <v>45352</v>
      </c>
      <c r="Q21" s="65">
        <v>45626</v>
      </c>
      <c r="R21" s="63"/>
      <c r="S21" s="63"/>
      <c r="T21" s="69" t="e">
        <f t="shared" si="0"/>
        <v>#DIV/0!</v>
      </c>
      <c r="U21" s="63"/>
      <c r="V21" s="63"/>
      <c r="W21" s="63"/>
      <c r="X21" s="69" t="e">
        <f>W21/V21</f>
        <v>#DIV/0!</v>
      </c>
      <c r="Y21" s="63"/>
      <c r="Z21" s="63"/>
      <c r="AA21" s="63"/>
      <c r="AB21" s="69" t="e">
        <f t="shared" si="2"/>
        <v>#DIV/0!</v>
      </c>
      <c r="AC21" s="63"/>
      <c r="AD21" s="63"/>
      <c r="AE21" s="63"/>
      <c r="AF21" s="69" t="e">
        <f t="shared" si="3"/>
        <v>#DIV/0!</v>
      </c>
      <c r="AG21" s="63"/>
      <c r="AH21" s="63" t="s">
        <v>927</v>
      </c>
    </row>
    <row r="22" spans="1:34" s="99" customFormat="1" ht="79.8" customHeight="1">
      <c r="A22" s="109" t="s">
        <v>50</v>
      </c>
      <c r="B22" s="62" t="s">
        <v>242</v>
      </c>
      <c r="C22" s="62" t="s">
        <v>121</v>
      </c>
      <c r="D22" s="62" t="s">
        <v>332</v>
      </c>
      <c r="E22" s="62" t="s">
        <v>90</v>
      </c>
      <c r="F22" s="62" t="s">
        <v>187</v>
      </c>
      <c r="G22" s="62" t="s">
        <v>333</v>
      </c>
      <c r="H22" s="62" t="s">
        <v>195</v>
      </c>
      <c r="I22" s="62" t="s">
        <v>334</v>
      </c>
      <c r="J22" s="62" t="s">
        <v>101</v>
      </c>
      <c r="K22" s="98" t="s">
        <v>351</v>
      </c>
      <c r="L22" s="62" t="s">
        <v>352</v>
      </c>
      <c r="M22" s="62">
        <v>1</v>
      </c>
      <c r="N22" s="62" t="s">
        <v>353</v>
      </c>
      <c r="O22" s="62" t="str">
        <f>N22</f>
        <v>Plan de prevención, preparación y respuesta ante emergencias actualizado y socializado</v>
      </c>
      <c r="P22" s="65">
        <v>45352</v>
      </c>
      <c r="Q22" s="65">
        <v>45626</v>
      </c>
      <c r="R22" s="63"/>
      <c r="S22" s="63"/>
      <c r="T22" s="69" t="e">
        <f t="shared" si="0"/>
        <v>#DIV/0!</v>
      </c>
      <c r="U22" s="63"/>
      <c r="V22" s="63"/>
      <c r="W22" s="63"/>
      <c r="X22" s="69" t="e">
        <f t="shared" ref="X22" si="4">W22/V22</f>
        <v>#DIV/0!</v>
      </c>
      <c r="Y22" s="63"/>
      <c r="Z22" s="63"/>
      <c r="AA22" s="63"/>
      <c r="AB22" s="69" t="e">
        <f t="shared" si="2"/>
        <v>#DIV/0!</v>
      </c>
      <c r="AC22" s="63"/>
      <c r="AD22" s="63"/>
      <c r="AE22" s="63"/>
      <c r="AF22" s="69" t="e">
        <f t="shared" si="3"/>
        <v>#DIV/0!</v>
      </c>
      <c r="AG22" s="63"/>
      <c r="AH22" s="63" t="s">
        <v>927</v>
      </c>
    </row>
    <row r="23" spans="1:34" s="99" customFormat="1" ht="79.8" customHeight="1">
      <c r="A23" s="109" t="s">
        <v>50</v>
      </c>
      <c r="B23" s="62" t="s">
        <v>242</v>
      </c>
      <c r="C23" s="62" t="s">
        <v>121</v>
      </c>
      <c r="D23" s="62" t="s">
        <v>332</v>
      </c>
      <c r="E23" s="62" t="s">
        <v>90</v>
      </c>
      <c r="F23" s="62" t="s">
        <v>187</v>
      </c>
      <c r="G23" s="62" t="s">
        <v>333</v>
      </c>
      <c r="H23" s="62" t="s">
        <v>195</v>
      </c>
      <c r="I23" s="62" t="s">
        <v>334</v>
      </c>
      <c r="J23" s="62" t="s">
        <v>101</v>
      </c>
      <c r="K23" s="98" t="s">
        <v>416</v>
      </c>
      <c r="L23" s="62" t="s">
        <v>417</v>
      </c>
      <c r="M23" s="62">
        <v>1</v>
      </c>
      <c r="N23" s="62" t="s">
        <v>418</v>
      </c>
      <c r="O23" s="62" t="str">
        <f>N23</f>
        <v>simulacro y Capacitaciones</v>
      </c>
      <c r="P23" s="65">
        <v>45352</v>
      </c>
      <c r="Q23" s="65">
        <v>45626</v>
      </c>
      <c r="R23" s="63"/>
      <c r="S23" s="63"/>
      <c r="T23" s="69" t="e">
        <f t="shared" si="0"/>
        <v>#DIV/0!</v>
      </c>
      <c r="U23" s="63"/>
      <c r="V23" s="63"/>
      <c r="W23" s="63"/>
      <c r="X23" s="69" t="e">
        <f t="shared" si="1"/>
        <v>#DIV/0!</v>
      </c>
      <c r="Y23" s="63"/>
      <c r="Z23" s="63"/>
      <c r="AA23" s="63"/>
      <c r="AB23" s="69" t="e">
        <f t="shared" si="2"/>
        <v>#DIV/0!</v>
      </c>
      <c r="AC23" s="63"/>
      <c r="AD23" s="63"/>
      <c r="AE23" s="63"/>
      <c r="AF23" s="69" t="e">
        <f t="shared" si="3"/>
        <v>#DIV/0!</v>
      </c>
      <c r="AG23" s="63"/>
      <c r="AH23" s="63" t="s">
        <v>927</v>
      </c>
    </row>
    <row r="24" spans="1:34" s="99" customFormat="1" ht="79.8" customHeight="1">
      <c r="A24" s="109" t="s">
        <v>50</v>
      </c>
      <c r="B24" s="62" t="s">
        <v>242</v>
      </c>
      <c r="C24" s="62" t="s">
        <v>121</v>
      </c>
      <c r="D24" s="62" t="s">
        <v>332</v>
      </c>
      <c r="E24" s="62" t="s">
        <v>90</v>
      </c>
      <c r="F24" s="62" t="s">
        <v>187</v>
      </c>
      <c r="G24" s="62" t="s">
        <v>333</v>
      </c>
      <c r="H24" s="62" t="s">
        <v>195</v>
      </c>
      <c r="I24" s="62" t="s">
        <v>334</v>
      </c>
      <c r="J24" s="62" t="s">
        <v>101</v>
      </c>
      <c r="K24" s="98" t="s">
        <v>419</v>
      </c>
      <c r="L24" s="62" t="s">
        <v>420</v>
      </c>
      <c r="M24" s="62">
        <v>1</v>
      </c>
      <c r="N24" s="62" t="s">
        <v>355</v>
      </c>
      <c r="O24" s="62" t="s">
        <v>355</v>
      </c>
      <c r="P24" s="65">
        <v>45352</v>
      </c>
      <c r="Q24" s="65">
        <v>45626</v>
      </c>
      <c r="R24" s="63"/>
      <c r="S24" s="63"/>
      <c r="T24" s="69" t="e">
        <f t="shared" si="0"/>
        <v>#DIV/0!</v>
      </c>
      <c r="U24" s="63"/>
      <c r="V24" s="63"/>
      <c r="W24" s="63"/>
      <c r="X24" s="69" t="e">
        <f t="shared" si="1"/>
        <v>#DIV/0!</v>
      </c>
      <c r="Y24" s="63"/>
      <c r="Z24" s="63"/>
      <c r="AA24" s="63"/>
      <c r="AB24" s="69" t="e">
        <f t="shared" si="2"/>
        <v>#DIV/0!</v>
      </c>
      <c r="AC24" s="63"/>
      <c r="AD24" s="63"/>
      <c r="AE24" s="63"/>
      <c r="AF24" s="69" t="e">
        <f t="shared" si="3"/>
        <v>#DIV/0!</v>
      </c>
      <c r="AG24" s="63"/>
      <c r="AH24" s="63" t="s">
        <v>927</v>
      </c>
    </row>
    <row r="25" spans="1:34" s="99" customFormat="1" ht="79.8" customHeight="1">
      <c r="A25" s="109" t="s">
        <v>50</v>
      </c>
      <c r="B25" s="62" t="s">
        <v>242</v>
      </c>
      <c r="C25" s="62" t="s">
        <v>121</v>
      </c>
      <c r="D25" s="62" t="s">
        <v>332</v>
      </c>
      <c r="E25" s="62" t="s">
        <v>90</v>
      </c>
      <c r="F25" s="62" t="s">
        <v>187</v>
      </c>
      <c r="G25" s="62" t="s">
        <v>333</v>
      </c>
      <c r="H25" s="62" t="s">
        <v>195</v>
      </c>
      <c r="I25" s="62" t="s">
        <v>334</v>
      </c>
      <c r="J25" s="62" t="s">
        <v>101</v>
      </c>
      <c r="K25" s="98" t="s">
        <v>421</v>
      </c>
      <c r="L25" s="62" t="s">
        <v>422</v>
      </c>
      <c r="M25" s="62">
        <v>3</v>
      </c>
      <c r="N25" s="62" t="s">
        <v>423</v>
      </c>
      <c r="O25" s="62" t="s">
        <v>423</v>
      </c>
      <c r="P25" s="65">
        <v>45352</v>
      </c>
      <c r="Q25" s="65">
        <v>45626</v>
      </c>
      <c r="R25" s="63"/>
      <c r="S25" s="63"/>
      <c r="T25" s="69" t="e">
        <f t="shared" si="0"/>
        <v>#DIV/0!</v>
      </c>
      <c r="U25" s="63"/>
      <c r="V25" s="63"/>
      <c r="W25" s="63"/>
      <c r="X25" s="69" t="e">
        <f t="shared" si="1"/>
        <v>#DIV/0!</v>
      </c>
      <c r="Y25" s="63"/>
      <c r="Z25" s="63"/>
      <c r="AA25" s="63"/>
      <c r="AB25" s="69" t="e">
        <f t="shared" si="2"/>
        <v>#DIV/0!</v>
      </c>
      <c r="AC25" s="63"/>
      <c r="AD25" s="63"/>
      <c r="AE25" s="63"/>
      <c r="AF25" s="69" t="e">
        <f t="shared" si="3"/>
        <v>#DIV/0!</v>
      </c>
      <c r="AG25" s="63"/>
      <c r="AH25" s="63" t="s">
        <v>927</v>
      </c>
    </row>
    <row r="26" spans="1:34" s="99" customFormat="1" ht="79.8" customHeight="1">
      <c r="A26" s="109" t="s">
        <v>50</v>
      </c>
      <c r="B26" s="62" t="s">
        <v>242</v>
      </c>
      <c r="C26" s="62" t="s">
        <v>121</v>
      </c>
      <c r="D26" s="62" t="s">
        <v>332</v>
      </c>
      <c r="E26" s="62" t="s">
        <v>90</v>
      </c>
      <c r="F26" s="62" t="s">
        <v>187</v>
      </c>
      <c r="G26" s="62" t="s">
        <v>333</v>
      </c>
      <c r="H26" s="62" t="s">
        <v>195</v>
      </c>
      <c r="I26" s="62" t="s">
        <v>334</v>
      </c>
      <c r="J26" s="62" t="s">
        <v>101</v>
      </c>
      <c r="K26" s="98" t="s">
        <v>424</v>
      </c>
      <c r="L26" s="62" t="s">
        <v>425</v>
      </c>
      <c r="M26" s="62">
        <v>1</v>
      </c>
      <c r="N26" s="62" t="s">
        <v>426</v>
      </c>
      <c r="O26" s="62" t="s">
        <v>426</v>
      </c>
      <c r="P26" s="65">
        <v>45352</v>
      </c>
      <c r="Q26" s="65">
        <v>45626</v>
      </c>
      <c r="R26" s="63"/>
      <c r="S26" s="63"/>
      <c r="T26" s="69" t="e">
        <f t="shared" si="0"/>
        <v>#DIV/0!</v>
      </c>
      <c r="U26" s="63"/>
      <c r="V26" s="63"/>
      <c r="W26" s="63"/>
      <c r="X26" s="69" t="e">
        <f t="shared" si="1"/>
        <v>#DIV/0!</v>
      </c>
      <c r="Y26" s="63"/>
      <c r="Z26" s="63"/>
      <c r="AA26" s="63"/>
      <c r="AB26" s="69" t="e">
        <f t="shared" si="2"/>
        <v>#DIV/0!</v>
      </c>
      <c r="AC26" s="63"/>
      <c r="AD26" s="63"/>
      <c r="AE26" s="63"/>
      <c r="AF26" s="69" t="e">
        <f t="shared" si="3"/>
        <v>#DIV/0!</v>
      </c>
      <c r="AG26" s="63"/>
      <c r="AH26" s="63" t="s">
        <v>927</v>
      </c>
    </row>
    <row r="27" spans="1:34" s="99" customFormat="1" ht="79.8" customHeight="1">
      <c r="A27" s="109" t="s">
        <v>50</v>
      </c>
      <c r="B27" s="62" t="s">
        <v>242</v>
      </c>
      <c r="C27" s="62" t="s">
        <v>121</v>
      </c>
      <c r="D27" s="62" t="s">
        <v>332</v>
      </c>
      <c r="E27" s="62" t="s">
        <v>90</v>
      </c>
      <c r="F27" s="62" t="s">
        <v>187</v>
      </c>
      <c r="G27" s="62" t="s">
        <v>333</v>
      </c>
      <c r="H27" s="62" t="s">
        <v>195</v>
      </c>
      <c r="I27" s="62" t="s">
        <v>334</v>
      </c>
      <c r="J27" s="62" t="s">
        <v>101</v>
      </c>
      <c r="K27" s="98" t="s">
        <v>937</v>
      </c>
      <c r="L27" s="62" t="s">
        <v>354</v>
      </c>
      <c r="M27" s="62">
        <v>1</v>
      </c>
      <c r="N27" s="62" t="s">
        <v>355</v>
      </c>
      <c r="O27" s="62" t="s">
        <v>355</v>
      </c>
      <c r="P27" s="65">
        <v>45352</v>
      </c>
      <c r="Q27" s="65">
        <v>45626</v>
      </c>
      <c r="R27" s="63"/>
      <c r="S27" s="63"/>
      <c r="T27" s="69" t="e">
        <f t="shared" si="0"/>
        <v>#DIV/0!</v>
      </c>
      <c r="U27" s="63"/>
      <c r="V27" s="63"/>
      <c r="W27" s="63"/>
      <c r="X27" s="69" t="e">
        <f t="shared" si="1"/>
        <v>#DIV/0!</v>
      </c>
      <c r="Y27" s="63"/>
      <c r="Z27" s="63"/>
      <c r="AA27" s="63"/>
      <c r="AB27" s="69" t="e">
        <f t="shared" si="2"/>
        <v>#DIV/0!</v>
      </c>
      <c r="AC27" s="63"/>
      <c r="AD27" s="63"/>
      <c r="AE27" s="63"/>
      <c r="AF27" s="69" t="e">
        <f t="shared" si="3"/>
        <v>#DIV/0!</v>
      </c>
      <c r="AG27" s="63"/>
      <c r="AH27" s="63" t="s">
        <v>927</v>
      </c>
    </row>
    <row r="28" spans="1:34">
      <c r="R28" s="71">
        <f>COUNT(R14:R27)</f>
        <v>0</v>
      </c>
      <c r="S28" s="71">
        <f>COUNTIF(S14:S27,"&gt;0")</f>
        <v>0</v>
      </c>
      <c r="V28" s="71">
        <f>COUNT(V14:V27)</f>
        <v>0</v>
      </c>
      <c r="W28" s="71">
        <f>COUNTIF(W14:W27,"&gt;0")</f>
        <v>0</v>
      </c>
      <c r="Z28" s="71">
        <f>COUNT(Z14:Z27)</f>
        <v>0</v>
      </c>
      <c r="AA28" s="71">
        <f>COUNTIF(AA14:AA27,"&gt;0")</f>
        <v>0</v>
      </c>
      <c r="AD28" s="71">
        <f>COUNT(AD14:AD27)</f>
        <v>0</v>
      </c>
      <c r="AE28" s="71">
        <f>COUNTIF(AE14:AE27,"&gt;0")</f>
        <v>0</v>
      </c>
    </row>
    <row r="29" spans="1:34">
      <c r="Q29" s="71" t="s">
        <v>842</v>
      </c>
      <c r="R29" s="71">
        <f>R28+V28+Z28+AD28</f>
        <v>0</v>
      </c>
    </row>
  </sheetData>
  <mergeCells count="24">
    <mergeCell ref="F10:Q11"/>
    <mergeCell ref="R10:AG10"/>
    <mergeCell ref="AH10:AH12"/>
    <mergeCell ref="R11:U11"/>
    <mergeCell ref="V11:Y11"/>
    <mergeCell ref="Z11:AC11"/>
    <mergeCell ref="AD11:AG11"/>
    <mergeCell ref="A10:A12"/>
    <mergeCell ref="B10:B12"/>
    <mergeCell ref="C10:C12"/>
    <mergeCell ref="D10:D12"/>
    <mergeCell ref="E10:E12"/>
    <mergeCell ref="A1:C4"/>
    <mergeCell ref="D1:AE4"/>
    <mergeCell ref="AF1:AH1"/>
    <mergeCell ref="AF2:AH2"/>
    <mergeCell ref="AF3:AH3"/>
    <mergeCell ref="AF4:AH4"/>
    <mergeCell ref="A5:AH7"/>
    <mergeCell ref="A8:E8"/>
    <mergeCell ref="F8:AH8"/>
    <mergeCell ref="A9:B9"/>
    <mergeCell ref="C9:E9"/>
    <mergeCell ref="G9:AH9"/>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4.4"/>
  <cols>
    <col min="1" max="1" width="12.33203125" style="46" customWidth="1"/>
    <col min="2" max="2" width="44" style="46" customWidth="1"/>
    <col min="3" max="3" width="29" style="46" customWidth="1"/>
    <col min="4" max="4" width="82.88671875" style="46" customWidth="1"/>
    <col min="5" max="5" width="38" style="54" customWidth="1"/>
    <col min="6" max="6" width="24.5546875" style="55" customWidth="1"/>
    <col min="7" max="7" width="26.6640625" customWidth="1"/>
    <col min="8" max="9" width="15.88671875" style="46" customWidth="1"/>
    <col min="10" max="257" width="11.44140625" style="46"/>
    <col min="258" max="258" width="44" style="46" customWidth="1"/>
    <col min="259" max="259" width="29" style="46" customWidth="1"/>
    <col min="260" max="260" width="82.88671875" style="46" customWidth="1"/>
    <col min="261" max="261" width="13" style="46" customWidth="1"/>
    <col min="262" max="262" width="13.5546875" style="46" customWidth="1"/>
    <col min="263" max="263" width="26.6640625" style="46" customWidth="1"/>
    <col min="264" max="513" width="11.44140625" style="46"/>
    <col min="514" max="514" width="44" style="46" customWidth="1"/>
    <col min="515" max="515" width="29" style="46" customWidth="1"/>
    <col min="516" max="516" width="82.88671875" style="46" customWidth="1"/>
    <col min="517" max="517" width="13" style="46" customWidth="1"/>
    <col min="518" max="518" width="13.5546875" style="46" customWidth="1"/>
    <col min="519" max="519" width="26.6640625" style="46" customWidth="1"/>
    <col min="520" max="769" width="11.44140625" style="46"/>
    <col min="770" max="770" width="44" style="46" customWidth="1"/>
    <col min="771" max="771" width="29" style="46" customWidth="1"/>
    <col min="772" max="772" width="82.88671875" style="46" customWidth="1"/>
    <col min="773" max="773" width="13" style="46" customWidth="1"/>
    <col min="774" max="774" width="13.5546875" style="46" customWidth="1"/>
    <col min="775" max="775" width="26.6640625" style="46" customWidth="1"/>
    <col min="776" max="1025" width="11.44140625" style="46"/>
    <col min="1026" max="1026" width="44" style="46" customWidth="1"/>
    <col min="1027" max="1027" width="29" style="46" customWidth="1"/>
    <col min="1028" max="1028" width="82.88671875" style="46" customWidth="1"/>
    <col min="1029" max="1029" width="13" style="46" customWidth="1"/>
    <col min="1030" max="1030" width="13.5546875" style="46" customWidth="1"/>
    <col min="1031" max="1031" width="26.6640625" style="46" customWidth="1"/>
    <col min="1032" max="1281" width="11.44140625" style="46"/>
    <col min="1282" max="1282" width="44" style="46" customWidth="1"/>
    <col min="1283" max="1283" width="29" style="46" customWidth="1"/>
    <col min="1284" max="1284" width="82.88671875" style="46" customWidth="1"/>
    <col min="1285" max="1285" width="13" style="46" customWidth="1"/>
    <col min="1286" max="1286" width="13.5546875" style="46" customWidth="1"/>
    <col min="1287" max="1287" width="26.6640625" style="46" customWidth="1"/>
    <col min="1288" max="1537" width="11.44140625" style="46"/>
    <col min="1538" max="1538" width="44" style="46" customWidth="1"/>
    <col min="1539" max="1539" width="29" style="46" customWidth="1"/>
    <col min="1540" max="1540" width="82.88671875" style="46" customWidth="1"/>
    <col min="1541" max="1541" width="13" style="46" customWidth="1"/>
    <col min="1542" max="1542" width="13.5546875" style="46" customWidth="1"/>
    <col min="1543" max="1543" width="26.6640625" style="46" customWidth="1"/>
    <col min="1544" max="1793" width="11.44140625" style="46"/>
    <col min="1794" max="1794" width="44" style="46" customWidth="1"/>
    <col min="1795" max="1795" width="29" style="46" customWidth="1"/>
    <col min="1796" max="1796" width="82.88671875" style="46" customWidth="1"/>
    <col min="1797" max="1797" width="13" style="46" customWidth="1"/>
    <col min="1798" max="1798" width="13.5546875" style="46" customWidth="1"/>
    <col min="1799" max="1799" width="26.6640625" style="46" customWidth="1"/>
    <col min="1800" max="2049" width="11.44140625" style="46"/>
    <col min="2050" max="2050" width="44" style="46" customWidth="1"/>
    <col min="2051" max="2051" width="29" style="46" customWidth="1"/>
    <col min="2052" max="2052" width="82.88671875" style="46" customWidth="1"/>
    <col min="2053" max="2053" width="13" style="46" customWidth="1"/>
    <col min="2054" max="2054" width="13.5546875" style="46" customWidth="1"/>
    <col min="2055" max="2055" width="26.6640625" style="46" customWidth="1"/>
    <col min="2056" max="2305" width="11.44140625" style="46"/>
    <col min="2306" max="2306" width="44" style="46" customWidth="1"/>
    <col min="2307" max="2307" width="29" style="46" customWidth="1"/>
    <col min="2308" max="2308" width="82.88671875" style="46" customWidth="1"/>
    <col min="2309" max="2309" width="13" style="46" customWidth="1"/>
    <col min="2310" max="2310" width="13.5546875" style="46" customWidth="1"/>
    <col min="2311" max="2311" width="26.6640625" style="46" customWidth="1"/>
    <col min="2312" max="2561" width="11.44140625" style="46"/>
    <col min="2562" max="2562" width="44" style="46" customWidth="1"/>
    <col min="2563" max="2563" width="29" style="46" customWidth="1"/>
    <col min="2564" max="2564" width="82.88671875" style="46" customWidth="1"/>
    <col min="2565" max="2565" width="13" style="46" customWidth="1"/>
    <col min="2566" max="2566" width="13.5546875" style="46" customWidth="1"/>
    <col min="2567" max="2567" width="26.6640625" style="46" customWidth="1"/>
    <col min="2568" max="2817" width="11.44140625" style="46"/>
    <col min="2818" max="2818" width="44" style="46" customWidth="1"/>
    <col min="2819" max="2819" width="29" style="46" customWidth="1"/>
    <col min="2820" max="2820" width="82.88671875" style="46" customWidth="1"/>
    <col min="2821" max="2821" width="13" style="46" customWidth="1"/>
    <col min="2822" max="2822" width="13.5546875" style="46" customWidth="1"/>
    <col min="2823" max="2823" width="26.6640625" style="46" customWidth="1"/>
    <col min="2824" max="3073" width="11.44140625" style="46"/>
    <col min="3074" max="3074" width="44" style="46" customWidth="1"/>
    <col min="3075" max="3075" width="29" style="46" customWidth="1"/>
    <col min="3076" max="3076" width="82.88671875" style="46" customWidth="1"/>
    <col min="3077" max="3077" width="13" style="46" customWidth="1"/>
    <col min="3078" max="3078" width="13.5546875" style="46" customWidth="1"/>
    <col min="3079" max="3079" width="26.6640625" style="46" customWidth="1"/>
    <col min="3080" max="3329" width="11.44140625" style="46"/>
    <col min="3330" max="3330" width="44" style="46" customWidth="1"/>
    <col min="3331" max="3331" width="29" style="46" customWidth="1"/>
    <col min="3332" max="3332" width="82.88671875" style="46" customWidth="1"/>
    <col min="3333" max="3333" width="13" style="46" customWidth="1"/>
    <col min="3334" max="3334" width="13.5546875" style="46" customWidth="1"/>
    <col min="3335" max="3335" width="26.6640625" style="46" customWidth="1"/>
    <col min="3336" max="3585" width="11.44140625" style="46"/>
    <col min="3586" max="3586" width="44" style="46" customWidth="1"/>
    <col min="3587" max="3587" width="29" style="46" customWidth="1"/>
    <col min="3588" max="3588" width="82.88671875" style="46" customWidth="1"/>
    <col min="3589" max="3589" width="13" style="46" customWidth="1"/>
    <col min="3590" max="3590" width="13.5546875" style="46" customWidth="1"/>
    <col min="3591" max="3591" width="26.6640625" style="46" customWidth="1"/>
    <col min="3592" max="3841" width="11.44140625" style="46"/>
    <col min="3842" max="3842" width="44" style="46" customWidth="1"/>
    <col min="3843" max="3843" width="29" style="46" customWidth="1"/>
    <col min="3844" max="3844" width="82.88671875" style="46" customWidth="1"/>
    <col min="3845" max="3845" width="13" style="46" customWidth="1"/>
    <col min="3846" max="3846" width="13.5546875" style="46" customWidth="1"/>
    <col min="3847" max="3847" width="26.6640625" style="46" customWidth="1"/>
    <col min="3848" max="4097" width="11.44140625" style="46"/>
    <col min="4098" max="4098" width="44" style="46" customWidth="1"/>
    <col min="4099" max="4099" width="29" style="46" customWidth="1"/>
    <col min="4100" max="4100" width="82.88671875" style="46" customWidth="1"/>
    <col min="4101" max="4101" width="13" style="46" customWidth="1"/>
    <col min="4102" max="4102" width="13.5546875" style="46" customWidth="1"/>
    <col min="4103" max="4103" width="26.6640625" style="46" customWidth="1"/>
    <col min="4104" max="4353" width="11.44140625" style="46"/>
    <col min="4354" max="4354" width="44" style="46" customWidth="1"/>
    <col min="4355" max="4355" width="29" style="46" customWidth="1"/>
    <col min="4356" max="4356" width="82.88671875" style="46" customWidth="1"/>
    <col min="4357" max="4357" width="13" style="46" customWidth="1"/>
    <col min="4358" max="4358" width="13.5546875" style="46" customWidth="1"/>
    <col min="4359" max="4359" width="26.6640625" style="46" customWidth="1"/>
    <col min="4360" max="4609" width="11.44140625" style="46"/>
    <col min="4610" max="4610" width="44" style="46" customWidth="1"/>
    <col min="4611" max="4611" width="29" style="46" customWidth="1"/>
    <col min="4612" max="4612" width="82.88671875" style="46" customWidth="1"/>
    <col min="4613" max="4613" width="13" style="46" customWidth="1"/>
    <col min="4614" max="4614" width="13.5546875" style="46" customWidth="1"/>
    <col min="4615" max="4615" width="26.6640625" style="46" customWidth="1"/>
    <col min="4616" max="4865" width="11.44140625" style="46"/>
    <col min="4866" max="4866" width="44" style="46" customWidth="1"/>
    <col min="4867" max="4867" width="29" style="46" customWidth="1"/>
    <col min="4868" max="4868" width="82.88671875" style="46" customWidth="1"/>
    <col min="4869" max="4869" width="13" style="46" customWidth="1"/>
    <col min="4870" max="4870" width="13.5546875" style="46" customWidth="1"/>
    <col min="4871" max="4871" width="26.6640625" style="46" customWidth="1"/>
    <col min="4872" max="5121" width="11.44140625" style="46"/>
    <col min="5122" max="5122" width="44" style="46" customWidth="1"/>
    <col min="5123" max="5123" width="29" style="46" customWidth="1"/>
    <col min="5124" max="5124" width="82.88671875" style="46" customWidth="1"/>
    <col min="5125" max="5125" width="13" style="46" customWidth="1"/>
    <col min="5126" max="5126" width="13.5546875" style="46" customWidth="1"/>
    <col min="5127" max="5127" width="26.6640625" style="46" customWidth="1"/>
    <col min="5128" max="5377" width="11.44140625" style="46"/>
    <col min="5378" max="5378" width="44" style="46" customWidth="1"/>
    <col min="5379" max="5379" width="29" style="46" customWidth="1"/>
    <col min="5380" max="5380" width="82.88671875" style="46" customWidth="1"/>
    <col min="5381" max="5381" width="13" style="46" customWidth="1"/>
    <col min="5382" max="5382" width="13.5546875" style="46" customWidth="1"/>
    <col min="5383" max="5383" width="26.6640625" style="46" customWidth="1"/>
    <col min="5384" max="5633" width="11.44140625" style="46"/>
    <col min="5634" max="5634" width="44" style="46" customWidth="1"/>
    <col min="5635" max="5635" width="29" style="46" customWidth="1"/>
    <col min="5636" max="5636" width="82.88671875" style="46" customWidth="1"/>
    <col min="5637" max="5637" width="13" style="46" customWidth="1"/>
    <col min="5638" max="5638" width="13.5546875" style="46" customWidth="1"/>
    <col min="5639" max="5639" width="26.6640625" style="46" customWidth="1"/>
    <col min="5640" max="5889" width="11.44140625" style="46"/>
    <col min="5890" max="5890" width="44" style="46" customWidth="1"/>
    <col min="5891" max="5891" width="29" style="46" customWidth="1"/>
    <col min="5892" max="5892" width="82.88671875" style="46" customWidth="1"/>
    <col min="5893" max="5893" width="13" style="46" customWidth="1"/>
    <col min="5894" max="5894" width="13.5546875" style="46" customWidth="1"/>
    <col min="5895" max="5895" width="26.6640625" style="46" customWidth="1"/>
    <col min="5896" max="6145" width="11.44140625" style="46"/>
    <col min="6146" max="6146" width="44" style="46" customWidth="1"/>
    <col min="6147" max="6147" width="29" style="46" customWidth="1"/>
    <col min="6148" max="6148" width="82.88671875" style="46" customWidth="1"/>
    <col min="6149" max="6149" width="13" style="46" customWidth="1"/>
    <col min="6150" max="6150" width="13.5546875" style="46" customWidth="1"/>
    <col min="6151" max="6151" width="26.6640625" style="46" customWidth="1"/>
    <col min="6152" max="6401" width="11.44140625" style="46"/>
    <col min="6402" max="6402" width="44" style="46" customWidth="1"/>
    <col min="6403" max="6403" width="29" style="46" customWidth="1"/>
    <col min="6404" max="6404" width="82.88671875" style="46" customWidth="1"/>
    <col min="6405" max="6405" width="13" style="46" customWidth="1"/>
    <col min="6406" max="6406" width="13.5546875" style="46" customWidth="1"/>
    <col min="6407" max="6407" width="26.6640625" style="46" customWidth="1"/>
    <col min="6408" max="6657" width="11.44140625" style="46"/>
    <col min="6658" max="6658" width="44" style="46" customWidth="1"/>
    <col min="6659" max="6659" width="29" style="46" customWidth="1"/>
    <col min="6660" max="6660" width="82.88671875" style="46" customWidth="1"/>
    <col min="6661" max="6661" width="13" style="46" customWidth="1"/>
    <col min="6662" max="6662" width="13.5546875" style="46" customWidth="1"/>
    <col min="6663" max="6663" width="26.6640625" style="46" customWidth="1"/>
    <col min="6664" max="6913" width="11.44140625" style="46"/>
    <col min="6914" max="6914" width="44" style="46" customWidth="1"/>
    <col min="6915" max="6915" width="29" style="46" customWidth="1"/>
    <col min="6916" max="6916" width="82.88671875" style="46" customWidth="1"/>
    <col min="6917" max="6917" width="13" style="46" customWidth="1"/>
    <col min="6918" max="6918" width="13.5546875" style="46" customWidth="1"/>
    <col min="6919" max="6919" width="26.6640625" style="46" customWidth="1"/>
    <col min="6920" max="7169" width="11.44140625" style="46"/>
    <col min="7170" max="7170" width="44" style="46" customWidth="1"/>
    <col min="7171" max="7171" width="29" style="46" customWidth="1"/>
    <col min="7172" max="7172" width="82.88671875" style="46" customWidth="1"/>
    <col min="7173" max="7173" width="13" style="46" customWidth="1"/>
    <col min="7174" max="7174" width="13.5546875" style="46" customWidth="1"/>
    <col min="7175" max="7175" width="26.6640625" style="46" customWidth="1"/>
    <col min="7176" max="7425" width="11.44140625" style="46"/>
    <col min="7426" max="7426" width="44" style="46" customWidth="1"/>
    <col min="7427" max="7427" width="29" style="46" customWidth="1"/>
    <col min="7428" max="7428" width="82.88671875" style="46" customWidth="1"/>
    <col min="7429" max="7429" width="13" style="46" customWidth="1"/>
    <col min="7430" max="7430" width="13.5546875" style="46" customWidth="1"/>
    <col min="7431" max="7431" width="26.6640625" style="46" customWidth="1"/>
    <col min="7432" max="7681" width="11.44140625" style="46"/>
    <col min="7682" max="7682" width="44" style="46" customWidth="1"/>
    <col min="7683" max="7683" width="29" style="46" customWidth="1"/>
    <col min="7684" max="7684" width="82.88671875" style="46" customWidth="1"/>
    <col min="7685" max="7685" width="13" style="46" customWidth="1"/>
    <col min="7686" max="7686" width="13.5546875" style="46" customWidth="1"/>
    <col min="7687" max="7687" width="26.6640625" style="46" customWidth="1"/>
    <col min="7688" max="7937" width="11.44140625" style="46"/>
    <col min="7938" max="7938" width="44" style="46" customWidth="1"/>
    <col min="7939" max="7939" width="29" style="46" customWidth="1"/>
    <col min="7940" max="7940" width="82.88671875" style="46" customWidth="1"/>
    <col min="7941" max="7941" width="13" style="46" customWidth="1"/>
    <col min="7942" max="7942" width="13.5546875" style="46" customWidth="1"/>
    <col min="7943" max="7943" width="26.6640625" style="46" customWidth="1"/>
    <col min="7944" max="8193" width="11.44140625" style="46"/>
    <col min="8194" max="8194" width="44" style="46" customWidth="1"/>
    <col min="8195" max="8195" width="29" style="46" customWidth="1"/>
    <col min="8196" max="8196" width="82.88671875" style="46" customWidth="1"/>
    <col min="8197" max="8197" width="13" style="46" customWidth="1"/>
    <col min="8198" max="8198" width="13.5546875" style="46" customWidth="1"/>
    <col min="8199" max="8199" width="26.6640625" style="46" customWidth="1"/>
    <col min="8200" max="8449" width="11.44140625" style="46"/>
    <col min="8450" max="8450" width="44" style="46" customWidth="1"/>
    <col min="8451" max="8451" width="29" style="46" customWidth="1"/>
    <col min="8452" max="8452" width="82.88671875" style="46" customWidth="1"/>
    <col min="8453" max="8453" width="13" style="46" customWidth="1"/>
    <col min="8454" max="8454" width="13.5546875" style="46" customWidth="1"/>
    <col min="8455" max="8455" width="26.6640625" style="46" customWidth="1"/>
    <col min="8456" max="8705" width="11.44140625" style="46"/>
    <col min="8706" max="8706" width="44" style="46" customWidth="1"/>
    <col min="8707" max="8707" width="29" style="46" customWidth="1"/>
    <col min="8708" max="8708" width="82.88671875" style="46" customWidth="1"/>
    <col min="8709" max="8709" width="13" style="46" customWidth="1"/>
    <col min="8710" max="8710" width="13.5546875" style="46" customWidth="1"/>
    <col min="8711" max="8711" width="26.6640625" style="46" customWidth="1"/>
    <col min="8712" max="8961" width="11.44140625" style="46"/>
    <col min="8962" max="8962" width="44" style="46" customWidth="1"/>
    <col min="8963" max="8963" width="29" style="46" customWidth="1"/>
    <col min="8964" max="8964" width="82.88671875" style="46" customWidth="1"/>
    <col min="8965" max="8965" width="13" style="46" customWidth="1"/>
    <col min="8966" max="8966" width="13.5546875" style="46" customWidth="1"/>
    <col min="8967" max="8967" width="26.6640625" style="46" customWidth="1"/>
    <col min="8968" max="9217" width="11.44140625" style="46"/>
    <col min="9218" max="9218" width="44" style="46" customWidth="1"/>
    <col min="9219" max="9219" width="29" style="46" customWidth="1"/>
    <col min="9220" max="9220" width="82.88671875" style="46" customWidth="1"/>
    <col min="9221" max="9221" width="13" style="46" customWidth="1"/>
    <col min="9222" max="9222" width="13.5546875" style="46" customWidth="1"/>
    <col min="9223" max="9223" width="26.6640625" style="46" customWidth="1"/>
    <col min="9224" max="9473" width="11.44140625" style="46"/>
    <col min="9474" max="9474" width="44" style="46" customWidth="1"/>
    <col min="9475" max="9475" width="29" style="46" customWidth="1"/>
    <col min="9476" max="9476" width="82.88671875" style="46" customWidth="1"/>
    <col min="9477" max="9477" width="13" style="46" customWidth="1"/>
    <col min="9478" max="9478" width="13.5546875" style="46" customWidth="1"/>
    <col min="9479" max="9479" width="26.6640625" style="46" customWidth="1"/>
    <col min="9480" max="9729" width="11.44140625" style="46"/>
    <col min="9730" max="9730" width="44" style="46" customWidth="1"/>
    <col min="9731" max="9731" width="29" style="46" customWidth="1"/>
    <col min="9732" max="9732" width="82.88671875" style="46" customWidth="1"/>
    <col min="9733" max="9733" width="13" style="46" customWidth="1"/>
    <col min="9734" max="9734" width="13.5546875" style="46" customWidth="1"/>
    <col min="9735" max="9735" width="26.6640625" style="46" customWidth="1"/>
    <col min="9736" max="9985" width="11.44140625" style="46"/>
    <col min="9986" max="9986" width="44" style="46" customWidth="1"/>
    <col min="9987" max="9987" width="29" style="46" customWidth="1"/>
    <col min="9988" max="9988" width="82.88671875" style="46" customWidth="1"/>
    <col min="9989" max="9989" width="13" style="46" customWidth="1"/>
    <col min="9990" max="9990" width="13.5546875" style="46" customWidth="1"/>
    <col min="9991" max="9991" width="26.6640625" style="46" customWidth="1"/>
    <col min="9992" max="10241" width="11.44140625" style="46"/>
    <col min="10242" max="10242" width="44" style="46" customWidth="1"/>
    <col min="10243" max="10243" width="29" style="46" customWidth="1"/>
    <col min="10244" max="10244" width="82.88671875" style="46" customWidth="1"/>
    <col min="10245" max="10245" width="13" style="46" customWidth="1"/>
    <col min="10246" max="10246" width="13.5546875" style="46" customWidth="1"/>
    <col min="10247" max="10247" width="26.6640625" style="46" customWidth="1"/>
    <col min="10248" max="10497" width="11.44140625" style="46"/>
    <col min="10498" max="10498" width="44" style="46" customWidth="1"/>
    <col min="10499" max="10499" width="29" style="46" customWidth="1"/>
    <col min="10500" max="10500" width="82.88671875" style="46" customWidth="1"/>
    <col min="10501" max="10501" width="13" style="46" customWidth="1"/>
    <col min="10502" max="10502" width="13.5546875" style="46" customWidth="1"/>
    <col min="10503" max="10503" width="26.6640625" style="46" customWidth="1"/>
    <col min="10504" max="10753" width="11.44140625" style="46"/>
    <col min="10754" max="10754" width="44" style="46" customWidth="1"/>
    <col min="10755" max="10755" width="29" style="46" customWidth="1"/>
    <col min="10756" max="10756" width="82.88671875" style="46" customWidth="1"/>
    <col min="10757" max="10757" width="13" style="46" customWidth="1"/>
    <col min="10758" max="10758" width="13.5546875" style="46" customWidth="1"/>
    <col min="10759" max="10759" width="26.6640625" style="46" customWidth="1"/>
    <col min="10760" max="11009" width="11.44140625" style="46"/>
    <col min="11010" max="11010" width="44" style="46" customWidth="1"/>
    <col min="11011" max="11011" width="29" style="46" customWidth="1"/>
    <col min="11012" max="11012" width="82.88671875" style="46" customWidth="1"/>
    <col min="11013" max="11013" width="13" style="46" customWidth="1"/>
    <col min="11014" max="11014" width="13.5546875" style="46" customWidth="1"/>
    <col min="11015" max="11015" width="26.6640625" style="46" customWidth="1"/>
    <col min="11016" max="11265" width="11.44140625" style="46"/>
    <col min="11266" max="11266" width="44" style="46" customWidth="1"/>
    <col min="11267" max="11267" width="29" style="46" customWidth="1"/>
    <col min="11268" max="11268" width="82.88671875" style="46" customWidth="1"/>
    <col min="11269" max="11269" width="13" style="46" customWidth="1"/>
    <col min="11270" max="11270" width="13.5546875" style="46" customWidth="1"/>
    <col min="11271" max="11271" width="26.6640625" style="46" customWidth="1"/>
    <col min="11272" max="11521" width="11.44140625" style="46"/>
    <col min="11522" max="11522" width="44" style="46" customWidth="1"/>
    <col min="11523" max="11523" width="29" style="46" customWidth="1"/>
    <col min="11524" max="11524" width="82.88671875" style="46" customWidth="1"/>
    <col min="11525" max="11525" width="13" style="46" customWidth="1"/>
    <col min="11526" max="11526" width="13.5546875" style="46" customWidth="1"/>
    <col min="11527" max="11527" width="26.6640625" style="46" customWidth="1"/>
    <col min="11528" max="11777" width="11.44140625" style="46"/>
    <col min="11778" max="11778" width="44" style="46" customWidth="1"/>
    <col min="11779" max="11779" width="29" style="46" customWidth="1"/>
    <col min="11780" max="11780" width="82.88671875" style="46" customWidth="1"/>
    <col min="11781" max="11781" width="13" style="46" customWidth="1"/>
    <col min="11782" max="11782" width="13.5546875" style="46" customWidth="1"/>
    <col min="11783" max="11783" width="26.6640625" style="46" customWidth="1"/>
    <col min="11784" max="12033" width="11.44140625" style="46"/>
    <col min="12034" max="12034" width="44" style="46" customWidth="1"/>
    <col min="12035" max="12035" width="29" style="46" customWidth="1"/>
    <col min="12036" max="12036" width="82.88671875" style="46" customWidth="1"/>
    <col min="12037" max="12037" width="13" style="46" customWidth="1"/>
    <col min="12038" max="12038" width="13.5546875" style="46" customWidth="1"/>
    <col min="12039" max="12039" width="26.6640625" style="46" customWidth="1"/>
    <col min="12040" max="12289" width="11.44140625" style="46"/>
    <col min="12290" max="12290" width="44" style="46" customWidth="1"/>
    <col min="12291" max="12291" width="29" style="46" customWidth="1"/>
    <col min="12292" max="12292" width="82.88671875" style="46" customWidth="1"/>
    <col min="12293" max="12293" width="13" style="46" customWidth="1"/>
    <col min="12294" max="12294" width="13.5546875" style="46" customWidth="1"/>
    <col min="12295" max="12295" width="26.6640625" style="46" customWidth="1"/>
    <col min="12296" max="12545" width="11.44140625" style="46"/>
    <col min="12546" max="12546" width="44" style="46" customWidth="1"/>
    <col min="12547" max="12547" width="29" style="46" customWidth="1"/>
    <col min="12548" max="12548" width="82.88671875" style="46" customWidth="1"/>
    <col min="12549" max="12549" width="13" style="46" customWidth="1"/>
    <col min="12550" max="12550" width="13.5546875" style="46" customWidth="1"/>
    <col min="12551" max="12551" width="26.6640625" style="46" customWidth="1"/>
    <col min="12552" max="12801" width="11.44140625" style="46"/>
    <col min="12802" max="12802" width="44" style="46" customWidth="1"/>
    <col min="12803" max="12803" width="29" style="46" customWidth="1"/>
    <col min="12804" max="12804" width="82.88671875" style="46" customWidth="1"/>
    <col min="12805" max="12805" width="13" style="46" customWidth="1"/>
    <col min="12806" max="12806" width="13.5546875" style="46" customWidth="1"/>
    <col min="12807" max="12807" width="26.6640625" style="46" customWidth="1"/>
    <col min="12808" max="13057" width="11.44140625" style="46"/>
    <col min="13058" max="13058" width="44" style="46" customWidth="1"/>
    <col min="13059" max="13059" width="29" style="46" customWidth="1"/>
    <col min="13060" max="13060" width="82.88671875" style="46" customWidth="1"/>
    <col min="13061" max="13061" width="13" style="46" customWidth="1"/>
    <col min="13062" max="13062" width="13.5546875" style="46" customWidth="1"/>
    <col min="13063" max="13063" width="26.6640625" style="46" customWidth="1"/>
    <col min="13064" max="13313" width="11.44140625" style="46"/>
    <col min="13314" max="13314" width="44" style="46" customWidth="1"/>
    <col min="13315" max="13315" width="29" style="46" customWidth="1"/>
    <col min="13316" max="13316" width="82.88671875" style="46" customWidth="1"/>
    <col min="13317" max="13317" width="13" style="46" customWidth="1"/>
    <col min="13318" max="13318" width="13.5546875" style="46" customWidth="1"/>
    <col min="13319" max="13319" width="26.6640625" style="46" customWidth="1"/>
    <col min="13320" max="13569" width="11.44140625" style="46"/>
    <col min="13570" max="13570" width="44" style="46" customWidth="1"/>
    <col min="13571" max="13571" width="29" style="46" customWidth="1"/>
    <col min="13572" max="13572" width="82.88671875" style="46" customWidth="1"/>
    <col min="13573" max="13573" width="13" style="46" customWidth="1"/>
    <col min="13574" max="13574" width="13.5546875" style="46" customWidth="1"/>
    <col min="13575" max="13575" width="26.6640625" style="46" customWidth="1"/>
    <col min="13576" max="13825" width="11.44140625" style="46"/>
    <col min="13826" max="13826" width="44" style="46" customWidth="1"/>
    <col min="13827" max="13827" width="29" style="46" customWidth="1"/>
    <col min="13828" max="13828" width="82.88671875" style="46" customWidth="1"/>
    <col min="13829" max="13829" width="13" style="46" customWidth="1"/>
    <col min="13830" max="13830" width="13.5546875" style="46" customWidth="1"/>
    <col min="13831" max="13831" width="26.6640625" style="46" customWidth="1"/>
    <col min="13832" max="14081" width="11.44140625" style="46"/>
    <col min="14082" max="14082" width="44" style="46" customWidth="1"/>
    <col min="14083" max="14083" width="29" style="46" customWidth="1"/>
    <col min="14084" max="14084" width="82.88671875" style="46" customWidth="1"/>
    <col min="14085" max="14085" width="13" style="46" customWidth="1"/>
    <col min="14086" max="14086" width="13.5546875" style="46" customWidth="1"/>
    <col min="14087" max="14087" width="26.6640625" style="46" customWidth="1"/>
    <col min="14088" max="14337" width="11.44140625" style="46"/>
    <col min="14338" max="14338" width="44" style="46" customWidth="1"/>
    <col min="14339" max="14339" width="29" style="46" customWidth="1"/>
    <col min="14340" max="14340" width="82.88671875" style="46" customWidth="1"/>
    <col min="14341" max="14341" width="13" style="46" customWidth="1"/>
    <col min="14342" max="14342" width="13.5546875" style="46" customWidth="1"/>
    <col min="14343" max="14343" width="26.6640625" style="46" customWidth="1"/>
    <col min="14344" max="14593" width="11.44140625" style="46"/>
    <col min="14594" max="14594" width="44" style="46" customWidth="1"/>
    <col min="14595" max="14595" width="29" style="46" customWidth="1"/>
    <col min="14596" max="14596" width="82.88671875" style="46" customWidth="1"/>
    <col min="14597" max="14597" width="13" style="46" customWidth="1"/>
    <col min="14598" max="14598" width="13.5546875" style="46" customWidth="1"/>
    <col min="14599" max="14599" width="26.6640625" style="46" customWidth="1"/>
    <col min="14600" max="14849" width="11.44140625" style="46"/>
    <col min="14850" max="14850" width="44" style="46" customWidth="1"/>
    <col min="14851" max="14851" width="29" style="46" customWidth="1"/>
    <col min="14852" max="14852" width="82.88671875" style="46" customWidth="1"/>
    <col min="14853" max="14853" width="13" style="46" customWidth="1"/>
    <col min="14854" max="14854" width="13.5546875" style="46" customWidth="1"/>
    <col min="14855" max="14855" width="26.6640625" style="46" customWidth="1"/>
    <col min="14856" max="15105" width="11.44140625" style="46"/>
    <col min="15106" max="15106" width="44" style="46" customWidth="1"/>
    <col min="15107" max="15107" width="29" style="46" customWidth="1"/>
    <col min="15108" max="15108" width="82.88671875" style="46" customWidth="1"/>
    <col min="15109" max="15109" width="13" style="46" customWidth="1"/>
    <col min="15110" max="15110" width="13.5546875" style="46" customWidth="1"/>
    <col min="15111" max="15111" width="26.6640625" style="46" customWidth="1"/>
    <col min="15112" max="15361" width="11.44140625" style="46"/>
    <col min="15362" max="15362" width="44" style="46" customWidth="1"/>
    <col min="15363" max="15363" width="29" style="46" customWidth="1"/>
    <col min="15364" max="15364" width="82.88671875" style="46" customWidth="1"/>
    <col min="15365" max="15365" width="13" style="46" customWidth="1"/>
    <col min="15366" max="15366" width="13.5546875" style="46" customWidth="1"/>
    <col min="15367" max="15367" width="26.6640625" style="46" customWidth="1"/>
    <col min="15368" max="15617" width="11.44140625" style="46"/>
    <col min="15618" max="15618" width="44" style="46" customWidth="1"/>
    <col min="15619" max="15619" width="29" style="46" customWidth="1"/>
    <col min="15620" max="15620" width="82.88671875" style="46" customWidth="1"/>
    <col min="15621" max="15621" width="13" style="46" customWidth="1"/>
    <col min="15622" max="15622" width="13.5546875" style="46" customWidth="1"/>
    <col min="15623" max="15623" width="26.6640625" style="46" customWidth="1"/>
    <col min="15624" max="15873" width="11.44140625" style="46"/>
    <col min="15874" max="15874" width="44" style="46" customWidth="1"/>
    <col min="15875" max="15875" width="29" style="46" customWidth="1"/>
    <col min="15876" max="15876" width="82.88671875" style="46" customWidth="1"/>
    <col min="15877" max="15877" width="13" style="46" customWidth="1"/>
    <col min="15878" max="15878" width="13.5546875" style="46" customWidth="1"/>
    <col min="15879" max="15879" width="26.6640625" style="46" customWidth="1"/>
    <col min="15880" max="16129" width="11.44140625" style="46"/>
    <col min="16130" max="16130" width="44" style="46" customWidth="1"/>
    <col min="16131" max="16131" width="29" style="46" customWidth="1"/>
    <col min="16132" max="16132" width="82.88671875" style="46" customWidth="1"/>
    <col min="16133" max="16133" width="13" style="46" customWidth="1"/>
    <col min="16134" max="16134" width="13.5546875" style="46" customWidth="1"/>
    <col min="16135" max="16135" width="26.6640625" style="46" customWidth="1"/>
    <col min="16136" max="16384" width="11.44140625" style="46"/>
  </cols>
  <sheetData>
    <row r="1" spans="1:10" ht="18.75" customHeight="1">
      <c r="A1" s="182" t="s">
        <v>221</v>
      </c>
      <c r="B1" s="182"/>
      <c r="C1" s="182"/>
      <c r="D1" s="182"/>
      <c r="E1" s="182"/>
      <c r="F1" s="182"/>
      <c r="G1" s="182"/>
    </row>
    <row r="2" spans="1:10" ht="25.5" customHeight="1">
      <c r="A2" s="182"/>
      <c r="B2" s="182"/>
      <c r="C2" s="182"/>
      <c r="D2" s="182"/>
      <c r="E2" s="182"/>
      <c r="F2" s="182"/>
      <c r="G2" s="182"/>
    </row>
    <row r="3" spans="1:10" ht="14.25" customHeight="1">
      <c r="A3" s="182"/>
      <c r="B3" s="182"/>
      <c r="C3" s="182"/>
      <c r="D3" s="182"/>
      <c r="E3" s="182"/>
      <c r="F3" s="182"/>
      <c r="G3" s="182"/>
    </row>
    <row r="4" spans="1:10" ht="86.25" customHeight="1">
      <c r="C4" s="47"/>
      <c r="D4" s="47"/>
      <c r="E4" s="47"/>
      <c r="F4" s="48"/>
    </row>
    <row r="5" spans="1:10" ht="28.5" customHeight="1">
      <c r="A5" s="185" t="s">
        <v>229</v>
      </c>
      <c r="B5" s="185"/>
      <c r="C5" s="185"/>
      <c r="D5" s="185"/>
      <c r="E5" s="185"/>
      <c r="F5" s="185"/>
      <c r="G5" s="185"/>
      <c r="H5" s="185"/>
      <c r="I5" s="185"/>
    </row>
    <row r="6" spans="1:10" s="54" customFormat="1" ht="42" customHeight="1">
      <c r="A6" s="49" t="s">
        <v>82</v>
      </c>
      <c r="B6" s="183" t="s">
        <v>222</v>
      </c>
      <c r="C6" s="183" t="s">
        <v>223</v>
      </c>
      <c r="D6" s="183" t="s">
        <v>224</v>
      </c>
      <c r="E6" s="183" t="s">
        <v>225</v>
      </c>
      <c r="F6" s="183" t="s">
        <v>226</v>
      </c>
      <c r="G6" s="183" t="s">
        <v>227</v>
      </c>
      <c r="H6" s="183" t="s">
        <v>228</v>
      </c>
      <c r="I6" s="183"/>
      <c r="J6" s="57"/>
    </row>
    <row r="7" spans="1:10" s="54" customFormat="1" ht="48.75" customHeight="1">
      <c r="A7" s="56"/>
      <c r="B7" s="184"/>
      <c r="C7" s="184"/>
      <c r="D7" s="184"/>
      <c r="E7" s="184"/>
      <c r="F7" s="184"/>
      <c r="G7" s="184"/>
      <c r="H7" s="50" t="s">
        <v>230</v>
      </c>
      <c r="I7" s="50" t="s">
        <v>231</v>
      </c>
      <c r="J7" s="57"/>
    </row>
    <row r="8" spans="1:10" ht="78.75" customHeight="1">
      <c r="A8" s="51"/>
      <c r="B8" s="51"/>
      <c r="C8" s="52"/>
      <c r="D8" s="52"/>
      <c r="E8" s="53"/>
      <c r="F8" s="53"/>
      <c r="G8" s="52"/>
      <c r="H8" s="52"/>
      <c r="I8" s="52"/>
      <c r="J8"/>
    </row>
    <row r="9" spans="1:10" ht="101.25" customHeight="1">
      <c r="A9" s="51"/>
      <c r="B9" s="51"/>
      <c r="C9" s="52"/>
      <c r="D9" s="52"/>
      <c r="E9" s="53"/>
      <c r="F9" s="53"/>
      <c r="G9" s="52"/>
      <c r="H9" s="52"/>
      <c r="I9" s="52"/>
      <c r="J9"/>
    </row>
    <row r="10" spans="1:10" ht="124.5" customHeight="1">
      <c r="A10" s="51"/>
      <c r="B10" s="51"/>
      <c r="C10" s="52"/>
      <c r="D10" s="52"/>
      <c r="E10" s="53"/>
      <c r="F10" s="53"/>
      <c r="G10" s="52"/>
      <c r="H10" s="52"/>
      <c r="I10" s="52"/>
      <c r="J10"/>
    </row>
    <row r="11" spans="1:10" ht="74.25" customHeight="1">
      <c r="A11" s="51"/>
      <c r="B11" s="51"/>
      <c r="C11" s="52"/>
      <c r="D11" s="52"/>
      <c r="E11" s="53"/>
      <c r="F11" s="53"/>
      <c r="G11" s="52"/>
      <c r="H11" s="52"/>
      <c r="I11" s="52"/>
      <c r="J11"/>
    </row>
    <row r="12" spans="1:10">
      <c r="A12" s="185" t="s">
        <v>232</v>
      </c>
      <c r="B12" s="185"/>
      <c r="C12" s="185"/>
      <c r="D12" s="185"/>
      <c r="E12" s="185"/>
      <c r="F12" s="185"/>
      <c r="G12" s="185"/>
      <c r="H12" s="185"/>
      <c r="I12" s="185"/>
    </row>
    <row r="13" spans="1:10" ht="13.8">
      <c r="A13" s="51"/>
      <c r="B13" s="51"/>
      <c r="C13" s="52"/>
      <c r="D13" s="52"/>
      <c r="E13" s="53"/>
      <c r="F13" s="53"/>
      <c r="G13" s="52"/>
      <c r="H13" s="52"/>
      <c r="I13" s="52"/>
    </row>
    <row r="14" spans="1:10" ht="13.8">
      <c r="A14" s="51"/>
      <c r="B14" s="51"/>
      <c r="C14" s="52"/>
      <c r="D14" s="52"/>
      <c r="E14" s="53"/>
      <c r="F14" s="53"/>
      <c r="G14" s="52"/>
      <c r="H14" s="52"/>
      <c r="I14" s="52"/>
    </row>
    <row r="15" spans="1:10" ht="13.8">
      <c r="A15" s="51"/>
      <c r="B15" s="51"/>
      <c r="C15" s="52"/>
      <c r="D15" s="52"/>
      <c r="E15" s="53"/>
      <c r="F15" s="53"/>
      <c r="G15" s="52"/>
      <c r="H15" s="52"/>
      <c r="I15" s="52"/>
    </row>
    <row r="16" spans="1:10" ht="13.8">
      <c r="A16" s="51"/>
      <c r="B16" s="51"/>
      <c r="C16" s="52"/>
      <c r="D16" s="52"/>
      <c r="E16" s="53"/>
      <c r="F16" s="53"/>
      <c r="G16" s="52"/>
      <c r="H16" s="52"/>
      <c r="I16" s="52"/>
    </row>
    <row r="17" spans="1:9" ht="13.8">
      <c r="A17" s="51"/>
      <c r="B17" s="51"/>
      <c r="C17" s="52"/>
      <c r="D17" s="52"/>
      <c r="E17" s="53"/>
      <c r="F17" s="53"/>
      <c r="G17" s="52"/>
      <c r="H17" s="52"/>
      <c r="I17" s="52"/>
    </row>
    <row r="18" spans="1:9" ht="13.8">
      <c r="A18" s="51"/>
      <c r="B18" s="51"/>
      <c r="C18" s="52"/>
      <c r="D18" s="52"/>
      <c r="E18" s="53"/>
      <c r="F18" s="53"/>
      <c r="G18" s="52"/>
      <c r="H18" s="52"/>
      <c r="I18" s="52"/>
    </row>
    <row r="19" spans="1:9" ht="13.8">
      <c r="A19" s="51"/>
      <c r="B19" s="51"/>
      <c r="C19" s="52"/>
      <c r="D19" s="52"/>
      <c r="E19" s="53"/>
      <c r="F19" s="53"/>
      <c r="G19" s="52"/>
      <c r="H19" s="52"/>
      <c r="I19" s="52"/>
    </row>
    <row r="20" spans="1:9" ht="14.25" customHeight="1">
      <c r="A20" s="189" t="s">
        <v>234</v>
      </c>
      <c r="B20" s="190"/>
      <c r="C20" s="58"/>
      <c r="D20" s="59"/>
      <c r="E20" s="53" t="s">
        <v>236</v>
      </c>
      <c r="F20" s="186"/>
      <c r="G20" s="187"/>
      <c r="H20" s="187"/>
      <c r="I20" s="188"/>
    </row>
    <row r="21" spans="1:9" ht="14.25" customHeight="1">
      <c r="A21" s="189" t="s">
        <v>233</v>
      </c>
      <c r="B21" s="190"/>
      <c r="C21" s="58"/>
      <c r="D21" s="59"/>
      <c r="E21" s="53" t="s">
        <v>235</v>
      </c>
      <c r="F21" s="186"/>
      <c r="G21" s="187"/>
      <c r="H21" s="187"/>
      <c r="I21" s="188"/>
    </row>
  </sheetData>
  <mergeCells count="14">
    <mergeCell ref="A12:I12"/>
    <mergeCell ref="F21:I21"/>
    <mergeCell ref="F20:I20"/>
    <mergeCell ref="A20:B20"/>
    <mergeCell ref="A21:B21"/>
    <mergeCell ref="A1:G3"/>
    <mergeCell ref="H6:I6"/>
    <mergeCell ref="G6:G7"/>
    <mergeCell ref="F6:F7"/>
    <mergeCell ref="E6:E7"/>
    <mergeCell ref="D6:D7"/>
    <mergeCell ref="C6:C7"/>
    <mergeCell ref="B6:B7"/>
    <mergeCell ref="A5:I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9"/>
  <dimension ref="A1:AK33"/>
  <sheetViews>
    <sheetView topLeftCell="N27" zoomScale="70" zoomScaleNormal="70" workbookViewId="0">
      <selection activeCell="W36" sqref="W36:Y39"/>
    </sheetView>
  </sheetViews>
  <sheetFormatPr baseColWidth="10" defaultColWidth="11.44140625" defaultRowHeight="14.4"/>
  <cols>
    <col min="1" max="17" width="19.44140625" style="71" customWidth="1"/>
    <col min="18"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[2]Indice!M1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[2]Indice!M2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[2]Indice!M3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220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818</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7" t="s">
        <v>21</v>
      </c>
      <c r="U12" s="7" t="s">
        <v>13</v>
      </c>
      <c r="V12" s="7" t="s">
        <v>40</v>
      </c>
      <c r="W12" s="7" t="s">
        <v>41</v>
      </c>
      <c r="X12" s="7" t="s">
        <v>42</v>
      </c>
      <c r="Y12" s="7" t="s">
        <v>68</v>
      </c>
      <c r="Z12" s="7" t="s">
        <v>43</v>
      </c>
      <c r="AA12" s="7" t="s">
        <v>44</v>
      </c>
      <c r="AB12" s="7" t="s">
        <v>45</v>
      </c>
      <c r="AC12" s="7" t="s">
        <v>70</v>
      </c>
      <c r="AD12" s="7" t="s">
        <v>46</v>
      </c>
      <c r="AE12" s="7" t="s">
        <v>47</v>
      </c>
      <c r="AF12" s="7" t="s">
        <v>48</v>
      </c>
      <c r="AG12" s="7" t="s">
        <v>71</v>
      </c>
      <c r="AH12" s="159"/>
    </row>
    <row r="13" spans="1:37" ht="120.75"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11" t="s">
        <v>30</v>
      </c>
      <c r="AC13" s="11" t="s">
        <v>73</v>
      </c>
      <c r="AD13" s="11" t="s">
        <v>35</v>
      </c>
      <c r="AE13" s="11" t="s">
        <v>36</v>
      </c>
      <c r="AF13" s="11" t="s">
        <v>30</v>
      </c>
      <c r="AG13" s="11" t="s">
        <v>72</v>
      </c>
      <c r="AH13" s="11" t="s">
        <v>74</v>
      </c>
    </row>
    <row r="14" spans="1:37" s="99" customFormat="1" ht="51">
      <c r="A14" s="109" t="s">
        <v>50</v>
      </c>
      <c r="B14" s="62" t="s">
        <v>242</v>
      </c>
      <c r="C14" s="62" t="s">
        <v>114</v>
      </c>
      <c r="D14" s="62" t="s">
        <v>138</v>
      </c>
      <c r="E14" s="62" t="s">
        <v>90</v>
      </c>
      <c r="F14" s="62" t="s">
        <v>189</v>
      </c>
      <c r="G14" s="62" t="s">
        <v>433</v>
      </c>
      <c r="H14" s="62" t="s">
        <v>203</v>
      </c>
      <c r="I14" s="62" t="s">
        <v>434</v>
      </c>
      <c r="J14" s="62" t="s">
        <v>93</v>
      </c>
      <c r="K14" s="62" t="s">
        <v>435</v>
      </c>
      <c r="L14" s="62" t="s">
        <v>436</v>
      </c>
      <c r="M14" s="62">
        <v>2</v>
      </c>
      <c r="N14" s="62" t="s">
        <v>437</v>
      </c>
      <c r="O14" s="62" t="s">
        <v>438</v>
      </c>
      <c r="P14" s="65">
        <v>45323</v>
      </c>
      <c r="Q14" s="65">
        <v>45657</v>
      </c>
      <c r="R14" s="125"/>
      <c r="S14" s="125"/>
      <c r="T14" s="126" t="e">
        <f>S14/R14</f>
        <v>#DIV/0!</v>
      </c>
      <c r="U14" s="125"/>
      <c r="V14" s="125">
        <v>1</v>
      </c>
      <c r="W14" s="125"/>
      <c r="X14" s="126">
        <f>W14/V14</f>
        <v>0</v>
      </c>
      <c r="Y14" s="125" t="s">
        <v>439</v>
      </c>
      <c r="Z14" s="125"/>
      <c r="AA14" s="125"/>
      <c r="AB14" s="126" t="e">
        <f>AA14/Z14</f>
        <v>#DIV/0!</v>
      </c>
      <c r="AC14" s="125"/>
      <c r="AD14" s="125">
        <v>1</v>
      </c>
      <c r="AE14" s="125"/>
      <c r="AF14" s="126">
        <f>AE14/AD14</f>
        <v>0</v>
      </c>
      <c r="AG14" s="125" t="s">
        <v>439</v>
      </c>
      <c r="AH14" s="125" t="s">
        <v>440</v>
      </c>
    </row>
    <row r="15" spans="1:37" s="99" customFormat="1" ht="51">
      <c r="A15" s="109" t="s">
        <v>50</v>
      </c>
      <c r="B15" s="62" t="s">
        <v>242</v>
      </c>
      <c r="C15" s="62" t="s">
        <v>114</v>
      </c>
      <c r="D15" s="62" t="s">
        <v>138</v>
      </c>
      <c r="E15" s="62" t="s">
        <v>90</v>
      </c>
      <c r="F15" s="62" t="s">
        <v>189</v>
      </c>
      <c r="G15" s="62" t="s">
        <v>433</v>
      </c>
      <c r="H15" s="62" t="s">
        <v>203</v>
      </c>
      <c r="I15" s="62" t="s">
        <v>434</v>
      </c>
      <c r="J15" s="62" t="s">
        <v>93</v>
      </c>
      <c r="K15" s="62" t="s">
        <v>441</v>
      </c>
      <c r="L15" s="62" t="s">
        <v>441</v>
      </c>
      <c r="M15" s="62">
        <v>1</v>
      </c>
      <c r="N15" s="62" t="s">
        <v>442</v>
      </c>
      <c r="O15" s="62" t="s">
        <v>442</v>
      </c>
      <c r="P15" s="65">
        <v>45292</v>
      </c>
      <c r="Q15" s="65">
        <v>45350</v>
      </c>
      <c r="R15" s="125">
        <v>1</v>
      </c>
      <c r="S15" s="125"/>
      <c r="T15" s="126">
        <f t="shared" ref="T15:T32" si="0">S15/R15</f>
        <v>0</v>
      </c>
      <c r="U15" s="125"/>
      <c r="V15" s="125"/>
      <c r="W15" s="125"/>
      <c r="X15" s="126" t="e">
        <f t="shared" ref="X15:X32" si="1">W15/V15</f>
        <v>#DIV/0!</v>
      </c>
      <c r="Y15" s="125"/>
      <c r="Z15" s="125"/>
      <c r="AA15" s="125"/>
      <c r="AB15" s="126" t="e">
        <f t="shared" ref="AB15:AB32" si="2">AA15/Z15</f>
        <v>#DIV/0!</v>
      </c>
      <c r="AC15" s="125"/>
      <c r="AD15" s="125"/>
      <c r="AE15" s="125"/>
      <c r="AF15" s="126" t="e">
        <f t="shared" ref="AF15:AF32" si="3">AE15/AD15</f>
        <v>#DIV/0!</v>
      </c>
      <c r="AG15" s="125"/>
      <c r="AH15" s="125" t="s">
        <v>443</v>
      </c>
    </row>
    <row r="16" spans="1:37" s="99" customFormat="1" ht="51">
      <c r="A16" s="109" t="s">
        <v>50</v>
      </c>
      <c r="B16" s="62" t="s">
        <v>242</v>
      </c>
      <c r="C16" s="62" t="s">
        <v>114</v>
      </c>
      <c r="D16" s="62" t="s">
        <v>138</v>
      </c>
      <c r="E16" s="62" t="s">
        <v>90</v>
      </c>
      <c r="F16" s="62" t="s">
        <v>189</v>
      </c>
      <c r="G16" s="62" t="s">
        <v>433</v>
      </c>
      <c r="H16" s="62" t="s">
        <v>203</v>
      </c>
      <c r="I16" s="62" t="s">
        <v>434</v>
      </c>
      <c r="J16" s="62" t="s">
        <v>93</v>
      </c>
      <c r="K16" s="62" t="s">
        <v>444</v>
      </c>
      <c r="L16" s="62" t="s">
        <v>444</v>
      </c>
      <c r="M16" s="62">
        <v>14</v>
      </c>
      <c r="N16" s="62" t="s">
        <v>445</v>
      </c>
      <c r="O16" s="62" t="s">
        <v>446</v>
      </c>
      <c r="P16" s="65">
        <v>45292</v>
      </c>
      <c r="Q16" s="65">
        <v>45657</v>
      </c>
      <c r="R16" s="125">
        <v>3</v>
      </c>
      <c r="S16" s="125"/>
      <c r="T16" s="126">
        <f t="shared" si="0"/>
        <v>0</v>
      </c>
      <c r="U16" s="125" t="s">
        <v>447</v>
      </c>
      <c r="V16" s="125">
        <v>3</v>
      </c>
      <c r="W16" s="125"/>
      <c r="X16" s="126">
        <f t="shared" si="1"/>
        <v>0</v>
      </c>
      <c r="Y16" s="125" t="s">
        <v>448</v>
      </c>
      <c r="Z16" s="125">
        <v>7</v>
      </c>
      <c r="AA16" s="125"/>
      <c r="AB16" s="126">
        <f t="shared" si="2"/>
        <v>0</v>
      </c>
      <c r="AC16" s="125" t="s">
        <v>448</v>
      </c>
      <c r="AD16" s="125">
        <v>1</v>
      </c>
      <c r="AE16" s="125"/>
      <c r="AF16" s="126">
        <f t="shared" si="3"/>
        <v>0</v>
      </c>
      <c r="AG16" s="125" t="s">
        <v>448</v>
      </c>
      <c r="AH16" s="125" t="s">
        <v>440</v>
      </c>
    </row>
    <row r="17" spans="1:34" s="99" customFormat="1" ht="51">
      <c r="A17" s="109" t="s">
        <v>50</v>
      </c>
      <c r="B17" s="62" t="s">
        <v>242</v>
      </c>
      <c r="C17" s="62" t="s">
        <v>114</v>
      </c>
      <c r="D17" s="62" t="s">
        <v>138</v>
      </c>
      <c r="E17" s="62" t="s">
        <v>90</v>
      </c>
      <c r="F17" s="62" t="s">
        <v>189</v>
      </c>
      <c r="G17" s="62" t="s">
        <v>433</v>
      </c>
      <c r="H17" s="62" t="s">
        <v>203</v>
      </c>
      <c r="I17" s="62" t="s">
        <v>434</v>
      </c>
      <c r="J17" s="62" t="s">
        <v>93</v>
      </c>
      <c r="K17" s="62" t="s">
        <v>449</v>
      </c>
      <c r="L17" s="62" t="s">
        <v>449</v>
      </c>
      <c r="M17" s="62">
        <v>1</v>
      </c>
      <c r="N17" s="62" t="s">
        <v>450</v>
      </c>
      <c r="O17" s="62" t="s">
        <v>451</v>
      </c>
      <c r="P17" s="65">
        <v>45536</v>
      </c>
      <c r="Q17" s="65">
        <v>45565</v>
      </c>
      <c r="R17" s="125"/>
      <c r="S17" s="125"/>
      <c r="T17" s="126" t="e">
        <f t="shared" si="0"/>
        <v>#DIV/0!</v>
      </c>
      <c r="U17" s="125"/>
      <c r="V17" s="125"/>
      <c r="W17" s="125"/>
      <c r="X17" s="126" t="e">
        <f t="shared" si="1"/>
        <v>#DIV/0!</v>
      </c>
      <c r="Y17" s="125"/>
      <c r="Z17" s="125">
        <v>1</v>
      </c>
      <c r="AA17" s="125"/>
      <c r="AB17" s="126">
        <f t="shared" si="2"/>
        <v>0</v>
      </c>
      <c r="AC17" s="125" t="s">
        <v>452</v>
      </c>
      <c r="AD17" s="125"/>
      <c r="AE17" s="125"/>
      <c r="AF17" s="126" t="e">
        <f t="shared" si="3"/>
        <v>#DIV/0!</v>
      </c>
      <c r="AG17" s="125"/>
      <c r="AH17" s="125" t="s">
        <v>453</v>
      </c>
    </row>
    <row r="18" spans="1:34" s="99" customFormat="1" ht="51">
      <c r="A18" s="109" t="s">
        <v>50</v>
      </c>
      <c r="B18" s="62" t="s">
        <v>242</v>
      </c>
      <c r="C18" s="62" t="s">
        <v>114</v>
      </c>
      <c r="D18" s="62" t="s">
        <v>138</v>
      </c>
      <c r="E18" s="62" t="s">
        <v>90</v>
      </c>
      <c r="F18" s="62" t="s">
        <v>189</v>
      </c>
      <c r="G18" s="62" t="s">
        <v>433</v>
      </c>
      <c r="H18" s="62" t="s">
        <v>203</v>
      </c>
      <c r="I18" s="62" t="s">
        <v>434</v>
      </c>
      <c r="J18" s="62" t="s">
        <v>93</v>
      </c>
      <c r="K18" s="62" t="s">
        <v>454</v>
      </c>
      <c r="L18" s="62" t="s">
        <v>455</v>
      </c>
      <c r="M18" s="62">
        <v>1</v>
      </c>
      <c r="N18" s="62" t="s">
        <v>455</v>
      </c>
      <c r="O18" s="62" t="s">
        <v>451</v>
      </c>
      <c r="P18" s="65">
        <v>45505</v>
      </c>
      <c r="Q18" s="65">
        <v>45565</v>
      </c>
      <c r="R18" s="125"/>
      <c r="S18" s="125"/>
      <c r="T18" s="126" t="e">
        <f t="shared" si="0"/>
        <v>#DIV/0!</v>
      </c>
      <c r="U18" s="125"/>
      <c r="V18" s="125"/>
      <c r="W18" s="125"/>
      <c r="X18" s="126" t="e">
        <f t="shared" si="1"/>
        <v>#DIV/0!</v>
      </c>
      <c r="Y18" s="125"/>
      <c r="Z18" s="125">
        <v>1</v>
      </c>
      <c r="AA18" s="125"/>
      <c r="AB18" s="126">
        <f t="shared" si="2"/>
        <v>0</v>
      </c>
      <c r="AC18" s="125" t="s">
        <v>452</v>
      </c>
      <c r="AD18" s="125"/>
      <c r="AE18" s="125"/>
      <c r="AF18" s="126" t="e">
        <f t="shared" si="3"/>
        <v>#DIV/0!</v>
      </c>
      <c r="AG18" s="125"/>
      <c r="AH18" s="125" t="s">
        <v>453</v>
      </c>
    </row>
    <row r="19" spans="1:34" s="99" customFormat="1" ht="51">
      <c r="A19" s="109" t="s">
        <v>50</v>
      </c>
      <c r="B19" s="62" t="s">
        <v>242</v>
      </c>
      <c r="C19" s="62" t="s">
        <v>114</v>
      </c>
      <c r="D19" s="62" t="s">
        <v>138</v>
      </c>
      <c r="E19" s="62" t="s">
        <v>90</v>
      </c>
      <c r="F19" s="62" t="s">
        <v>189</v>
      </c>
      <c r="G19" s="62" t="s">
        <v>433</v>
      </c>
      <c r="H19" s="62" t="s">
        <v>203</v>
      </c>
      <c r="I19" s="62" t="s">
        <v>434</v>
      </c>
      <c r="J19" s="62" t="s">
        <v>93</v>
      </c>
      <c r="K19" s="62" t="s">
        <v>456</v>
      </c>
      <c r="L19" s="62" t="s">
        <v>457</v>
      </c>
      <c r="M19" s="62">
        <v>1</v>
      </c>
      <c r="N19" s="62" t="s">
        <v>458</v>
      </c>
      <c r="O19" s="62" t="s">
        <v>459</v>
      </c>
      <c r="P19" s="65">
        <v>45292</v>
      </c>
      <c r="Q19" s="65">
        <v>45350</v>
      </c>
      <c r="R19" s="125">
        <v>1</v>
      </c>
      <c r="S19" s="125"/>
      <c r="T19" s="126">
        <f t="shared" si="0"/>
        <v>0</v>
      </c>
      <c r="U19" s="125" t="s">
        <v>460</v>
      </c>
      <c r="V19" s="125"/>
      <c r="W19" s="125"/>
      <c r="X19" s="126" t="e">
        <f t="shared" si="1"/>
        <v>#DIV/0!</v>
      </c>
      <c r="Y19" s="125"/>
      <c r="Z19" s="125"/>
      <c r="AA19" s="125"/>
      <c r="AB19" s="126" t="e">
        <f t="shared" si="2"/>
        <v>#DIV/0!</v>
      </c>
      <c r="AC19" s="125"/>
      <c r="AD19" s="125"/>
      <c r="AE19" s="125"/>
      <c r="AF19" s="126" t="e">
        <f t="shared" si="3"/>
        <v>#DIV/0!</v>
      </c>
      <c r="AG19" s="125"/>
      <c r="AH19" s="125" t="s">
        <v>440</v>
      </c>
    </row>
    <row r="20" spans="1:34" s="99" customFormat="1" ht="51">
      <c r="A20" s="109" t="s">
        <v>50</v>
      </c>
      <c r="B20" s="62" t="s">
        <v>242</v>
      </c>
      <c r="C20" s="62" t="s">
        <v>114</v>
      </c>
      <c r="D20" s="62" t="s">
        <v>138</v>
      </c>
      <c r="E20" s="62" t="s">
        <v>90</v>
      </c>
      <c r="F20" s="62" t="s">
        <v>189</v>
      </c>
      <c r="G20" s="62" t="s">
        <v>433</v>
      </c>
      <c r="H20" s="62" t="s">
        <v>203</v>
      </c>
      <c r="I20" s="62" t="s">
        <v>434</v>
      </c>
      <c r="J20" s="62" t="s">
        <v>93</v>
      </c>
      <c r="K20" s="62" t="s">
        <v>461</v>
      </c>
      <c r="L20" s="62" t="s">
        <v>462</v>
      </c>
      <c r="M20" s="62">
        <v>1</v>
      </c>
      <c r="N20" s="62" t="s">
        <v>462</v>
      </c>
      <c r="O20" s="62" t="s">
        <v>462</v>
      </c>
      <c r="P20" s="65">
        <v>45444</v>
      </c>
      <c r="Q20" s="65">
        <v>45473</v>
      </c>
      <c r="R20" s="125"/>
      <c r="S20" s="125"/>
      <c r="T20" s="126" t="e">
        <f t="shared" si="0"/>
        <v>#DIV/0!</v>
      </c>
      <c r="U20" s="125"/>
      <c r="V20" s="125">
        <v>1</v>
      </c>
      <c r="W20" s="125"/>
      <c r="X20" s="126">
        <f t="shared" si="1"/>
        <v>0</v>
      </c>
      <c r="Y20" s="125" t="s">
        <v>463</v>
      </c>
      <c r="Z20" s="125"/>
      <c r="AA20" s="125"/>
      <c r="AB20" s="126" t="e">
        <f t="shared" si="2"/>
        <v>#DIV/0!</v>
      </c>
      <c r="AC20" s="125"/>
      <c r="AD20" s="125"/>
      <c r="AE20" s="125"/>
      <c r="AF20" s="126" t="e">
        <f t="shared" si="3"/>
        <v>#DIV/0!</v>
      </c>
      <c r="AG20" s="125"/>
      <c r="AH20" s="125" t="s">
        <v>440</v>
      </c>
    </row>
    <row r="21" spans="1:34" s="99" customFormat="1" ht="51">
      <c r="A21" s="109" t="s">
        <v>50</v>
      </c>
      <c r="B21" s="62" t="s">
        <v>242</v>
      </c>
      <c r="C21" s="62" t="s">
        <v>114</v>
      </c>
      <c r="D21" s="62" t="s">
        <v>138</v>
      </c>
      <c r="E21" s="62" t="s">
        <v>90</v>
      </c>
      <c r="F21" s="62" t="s">
        <v>189</v>
      </c>
      <c r="G21" s="62" t="s">
        <v>433</v>
      </c>
      <c r="H21" s="62" t="s">
        <v>203</v>
      </c>
      <c r="I21" s="62" t="s">
        <v>434</v>
      </c>
      <c r="J21" s="62" t="s">
        <v>93</v>
      </c>
      <c r="K21" s="62" t="s">
        <v>464</v>
      </c>
      <c r="L21" s="62" t="s">
        <v>465</v>
      </c>
      <c r="M21" s="62">
        <v>1</v>
      </c>
      <c r="N21" s="62" t="s">
        <v>466</v>
      </c>
      <c r="O21" s="62" t="s">
        <v>467</v>
      </c>
      <c r="P21" s="65">
        <v>45597</v>
      </c>
      <c r="Q21" s="65">
        <v>45657</v>
      </c>
      <c r="R21" s="125"/>
      <c r="S21" s="125"/>
      <c r="T21" s="126" t="e">
        <f t="shared" si="0"/>
        <v>#DIV/0!</v>
      </c>
      <c r="U21" s="125"/>
      <c r="V21" s="125"/>
      <c r="W21" s="125"/>
      <c r="X21" s="126" t="e">
        <f t="shared" si="1"/>
        <v>#DIV/0!</v>
      </c>
      <c r="Y21" s="125"/>
      <c r="Z21" s="125"/>
      <c r="AA21" s="125"/>
      <c r="AB21" s="126" t="e">
        <f t="shared" si="2"/>
        <v>#DIV/0!</v>
      </c>
      <c r="AC21" s="125"/>
      <c r="AD21" s="125">
        <v>1</v>
      </c>
      <c r="AE21" s="125"/>
      <c r="AF21" s="126">
        <f t="shared" si="3"/>
        <v>0</v>
      </c>
      <c r="AG21" s="125" t="s">
        <v>468</v>
      </c>
      <c r="AH21" s="125" t="s">
        <v>443</v>
      </c>
    </row>
    <row r="22" spans="1:34" s="127" customFormat="1" ht="72" customHeight="1">
      <c r="A22" s="123" t="s">
        <v>50</v>
      </c>
      <c r="B22" s="124" t="s">
        <v>242</v>
      </c>
      <c r="C22" s="124" t="s">
        <v>114</v>
      </c>
      <c r="D22" s="124" t="s">
        <v>138</v>
      </c>
      <c r="E22" s="124" t="s">
        <v>90</v>
      </c>
      <c r="F22" s="124" t="s">
        <v>189</v>
      </c>
      <c r="G22" s="124" t="s">
        <v>433</v>
      </c>
      <c r="H22" s="124" t="s">
        <v>203</v>
      </c>
      <c r="I22" s="124" t="s">
        <v>434</v>
      </c>
      <c r="J22" s="124" t="s">
        <v>93</v>
      </c>
      <c r="K22" s="124" t="s">
        <v>469</v>
      </c>
      <c r="L22" s="124" t="s">
        <v>565</v>
      </c>
      <c r="M22" s="124">
        <v>1</v>
      </c>
      <c r="N22" s="124" t="s">
        <v>470</v>
      </c>
      <c r="O22" s="124" t="s">
        <v>471</v>
      </c>
      <c r="P22" s="131">
        <v>45323</v>
      </c>
      <c r="Q22" s="131">
        <v>45382</v>
      </c>
      <c r="R22" s="125">
        <v>1</v>
      </c>
      <c r="S22" s="125"/>
      <c r="T22" s="126">
        <f t="shared" si="0"/>
        <v>0</v>
      </c>
      <c r="U22" s="125" t="s">
        <v>1010</v>
      </c>
      <c r="V22" s="125"/>
      <c r="W22" s="125"/>
      <c r="X22" s="126" t="e">
        <f t="shared" si="1"/>
        <v>#DIV/0!</v>
      </c>
      <c r="Y22" s="125"/>
      <c r="Z22" s="125"/>
      <c r="AA22" s="125"/>
      <c r="AB22" s="126" t="e">
        <f t="shared" si="2"/>
        <v>#DIV/0!</v>
      </c>
      <c r="AC22" s="125"/>
      <c r="AD22" s="125"/>
      <c r="AE22" s="125"/>
      <c r="AF22" s="126" t="e">
        <f t="shared" si="3"/>
        <v>#DIV/0!</v>
      </c>
      <c r="AG22" s="125"/>
      <c r="AH22" s="125" t="s">
        <v>443</v>
      </c>
    </row>
    <row r="23" spans="1:34" s="99" customFormat="1" ht="61.2">
      <c r="A23" s="109" t="s">
        <v>50</v>
      </c>
      <c r="B23" s="62" t="s">
        <v>242</v>
      </c>
      <c r="C23" s="62" t="s">
        <v>114</v>
      </c>
      <c r="D23" s="62" t="s">
        <v>138</v>
      </c>
      <c r="E23" s="62" t="s">
        <v>90</v>
      </c>
      <c r="F23" s="62" t="s">
        <v>189</v>
      </c>
      <c r="G23" s="62" t="s">
        <v>433</v>
      </c>
      <c r="H23" s="62" t="s">
        <v>203</v>
      </c>
      <c r="I23" s="62" t="s">
        <v>434</v>
      </c>
      <c r="J23" s="62" t="s">
        <v>101</v>
      </c>
      <c r="K23" s="62" t="s">
        <v>472</v>
      </c>
      <c r="L23" s="62" t="s">
        <v>472</v>
      </c>
      <c r="M23" s="62">
        <v>1</v>
      </c>
      <c r="N23" s="62" t="s">
        <v>473</v>
      </c>
      <c r="O23" s="62" t="s">
        <v>474</v>
      </c>
      <c r="P23" s="65">
        <v>45296</v>
      </c>
      <c r="Q23" s="65">
        <v>45473</v>
      </c>
      <c r="R23" s="125"/>
      <c r="S23" s="125"/>
      <c r="T23" s="126" t="e">
        <f t="shared" si="0"/>
        <v>#DIV/0!</v>
      </c>
      <c r="U23" s="125"/>
      <c r="V23" s="125">
        <v>1</v>
      </c>
      <c r="W23" s="125"/>
      <c r="X23" s="126">
        <f t="shared" si="1"/>
        <v>0</v>
      </c>
      <c r="Y23" s="125" t="s">
        <v>475</v>
      </c>
      <c r="Z23" s="125"/>
      <c r="AA23" s="125"/>
      <c r="AB23" s="126" t="e">
        <f t="shared" si="2"/>
        <v>#DIV/0!</v>
      </c>
      <c r="AC23" s="125"/>
      <c r="AD23" s="125"/>
      <c r="AE23" s="125"/>
      <c r="AF23" s="126" t="e">
        <f t="shared" si="3"/>
        <v>#DIV/0!</v>
      </c>
      <c r="AG23" s="125"/>
      <c r="AH23" s="125" t="s">
        <v>440</v>
      </c>
    </row>
    <row r="24" spans="1:34" s="99" customFormat="1" ht="51">
      <c r="A24" s="109" t="s">
        <v>50</v>
      </c>
      <c r="B24" s="62" t="s">
        <v>242</v>
      </c>
      <c r="C24" s="62" t="s">
        <v>114</v>
      </c>
      <c r="D24" s="62" t="s">
        <v>138</v>
      </c>
      <c r="E24" s="62" t="s">
        <v>90</v>
      </c>
      <c r="F24" s="62" t="s">
        <v>189</v>
      </c>
      <c r="G24" s="62" t="s">
        <v>433</v>
      </c>
      <c r="H24" s="62" t="s">
        <v>203</v>
      </c>
      <c r="I24" s="62" t="s">
        <v>434</v>
      </c>
      <c r="J24" s="62" t="s">
        <v>101</v>
      </c>
      <c r="K24" s="62" t="s">
        <v>476</v>
      </c>
      <c r="L24" s="62" t="s">
        <v>477</v>
      </c>
      <c r="M24" s="62">
        <v>1</v>
      </c>
      <c r="N24" s="62" t="s">
        <v>478</v>
      </c>
      <c r="O24" s="62" t="s">
        <v>479</v>
      </c>
      <c r="P24" s="65">
        <v>45566</v>
      </c>
      <c r="Q24" s="62" t="s">
        <v>825</v>
      </c>
      <c r="R24" s="125"/>
      <c r="S24" s="125"/>
      <c r="T24" s="126" t="e">
        <f t="shared" si="0"/>
        <v>#DIV/0!</v>
      </c>
      <c r="U24" s="125"/>
      <c r="V24" s="125"/>
      <c r="W24" s="125"/>
      <c r="X24" s="126" t="e">
        <f t="shared" si="1"/>
        <v>#DIV/0!</v>
      </c>
      <c r="Y24" s="125"/>
      <c r="Z24" s="125"/>
      <c r="AA24" s="125"/>
      <c r="AB24" s="126" t="e">
        <f t="shared" si="2"/>
        <v>#DIV/0!</v>
      </c>
      <c r="AC24" s="125"/>
      <c r="AD24" s="125">
        <v>1</v>
      </c>
      <c r="AE24" s="125"/>
      <c r="AF24" s="126">
        <f t="shared" si="3"/>
        <v>0</v>
      </c>
      <c r="AG24" s="125" t="s">
        <v>480</v>
      </c>
      <c r="AH24" s="125" t="s">
        <v>440</v>
      </c>
    </row>
    <row r="25" spans="1:34" s="99" customFormat="1" ht="91.8">
      <c r="A25" s="109" t="s">
        <v>50</v>
      </c>
      <c r="B25" s="62" t="s">
        <v>242</v>
      </c>
      <c r="C25" s="62" t="s">
        <v>114</v>
      </c>
      <c r="D25" s="62" t="s">
        <v>138</v>
      </c>
      <c r="E25" s="62" t="s">
        <v>90</v>
      </c>
      <c r="F25" s="62" t="s">
        <v>189</v>
      </c>
      <c r="G25" s="62" t="s">
        <v>433</v>
      </c>
      <c r="H25" s="62" t="s">
        <v>203</v>
      </c>
      <c r="I25" s="62" t="s">
        <v>434</v>
      </c>
      <c r="J25" s="62" t="s">
        <v>101</v>
      </c>
      <c r="K25" s="62" t="s">
        <v>481</v>
      </c>
      <c r="L25" s="62" t="s">
        <v>482</v>
      </c>
      <c r="M25" s="62">
        <v>1</v>
      </c>
      <c r="N25" s="62" t="s">
        <v>483</v>
      </c>
      <c r="O25" s="62" t="s">
        <v>484</v>
      </c>
      <c r="P25" s="65">
        <v>45566</v>
      </c>
      <c r="Q25" s="62" t="s">
        <v>825</v>
      </c>
      <c r="R25" s="125"/>
      <c r="S25" s="125"/>
      <c r="T25" s="126" t="e">
        <f t="shared" si="0"/>
        <v>#DIV/0!</v>
      </c>
      <c r="U25" s="125"/>
      <c r="V25" s="125"/>
      <c r="W25" s="125"/>
      <c r="X25" s="126" t="e">
        <f t="shared" si="1"/>
        <v>#DIV/0!</v>
      </c>
      <c r="Y25" s="125"/>
      <c r="Z25" s="125"/>
      <c r="AA25" s="125"/>
      <c r="AB25" s="126" t="e">
        <f t="shared" si="2"/>
        <v>#DIV/0!</v>
      </c>
      <c r="AC25" s="125"/>
      <c r="AD25" s="125">
        <v>1</v>
      </c>
      <c r="AE25" s="125"/>
      <c r="AF25" s="126">
        <f t="shared" si="3"/>
        <v>0</v>
      </c>
      <c r="AG25" s="125" t="s">
        <v>485</v>
      </c>
      <c r="AH25" s="125" t="s">
        <v>440</v>
      </c>
    </row>
    <row r="26" spans="1:34" s="99" customFormat="1" ht="112.2">
      <c r="A26" s="109" t="s">
        <v>50</v>
      </c>
      <c r="B26" s="62" t="s">
        <v>242</v>
      </c>
      <c r="C26" s="62" t="s">
        <v>114</v>
      </c>
      <c r="D26" s="62" t="s">
        <v>138</v>
      </c>
      <c r="E26" s="62" t="s">
        <v>90</v>
      </c>
      <c r="F26" s="62" t="s">
        <v>189</v>
      </c>
      <c r="G26" s="62" t="s">
        <v>433</v>
      </c>
      <c r="H26" s="62" t="s">
        <v>203</v>
      </c>
      <c r="I26" s="62" t="s">
        <v>434</v>
      </c>
      <c r="J26" s="62" t="s">
        <v>101</v>
      </c>
      <c r="K26" s="62" t="s">
        <v>486</v>
      </c>
      <c r="L26" s="62" t="s">
        <v>487</v>
      </c>
      <c r="M26" s="62">
        <v>1</v>
      </c>
      <c r="N26" s="62" t="s">
        <v>488</v>
      </c>
      <c r="O26" s="62" t="s">
        <v>489</v>
      </c>
      <c r="P26" s="65">
        <v>45566</v>
      </c>
      <c r="Q26" s="62" t="s">
        <v>825</v>
      </c>
      <c r="R26" s="125"/>
      <c r="S26" s="125"/>
      <c r="T26" s="126" t="e">
        <f t="shared" si="0"/>
        <v>#DIV/0!</v>
      </c>
      <c r="U26" s="125"/>
      <c r="V26" s="125"/>
      <c r="W26" s="125"/>
      <c r="X26" s="126" t="e">
        <f t="shared" si="1"/>
        <v>#DIV/0!</v>
      </c>
      <c r="Y26" s="125"/>
      <c r="Z26" s="125"/>
      <c r="AA26" s="125"/>
      <c r="AB26" s="126" t="e">
        <f t="shared" si="2"/>
        <v>#DIV/0!</v>
      </c>
      <c r="AC26" s="125"/>
      <c r="AD26" s="125">
        <v>1</v>
      </c>
      <c r="AE26" s="125"/>
      <c r="AF26" s="126">
        <f t="shared" si="3"/>
        <v>0</v>
      </c>
      <c r="AG26" s="125" t="s">
        <v>490</v>
      </c>
      <c r="AH26" s="125" t="s">
        <v>440</v>
      </c>
    </row>
    <row r="27" spans="1:34" s="99" customFormat="1" ht="91.8">
      <c r="A27" s="109" t="s">
        <v>50</v>
      </c>
      <c r="B27" s="62" t="s">
        <v>242</v>
      </c>
      <c r="C27" s="62" t="s">
        <v>114</v>
      </c>
      <c r="D27" s="62" t="s">
        <v>138</v>
      </c>
      <c r="E27" s="62" t="s">
        <v>90</v>
      </c>
      <c r="F27" s="62" t="s">
        <v>189</v>
      </c>
      <c r="G27" s="62" t="s">
        <v>433</v>
      </c>
      <c r="H27" s="62" t="s">
        <v>203</v>
      </c>
      <c r="I27" s="62" t="s">
        <v>434</v>
      </c>
      <c r="J27" s="62" t="s">
        <v>101</v>
      </c>
      <c r="K27" s="62" t="s">
        <v>491</v>
      </c>
      <c r="L27" s="62" t="s">
        <v>491</v>
      </c>
      <c r="M27" s="62">
        <v>1</v>
      </c>
      <c r="N27" s="62" t="s">
        <v>492</v>
      </c>
      <c r="O27" s="62" t="s">
        <v>493</v>
      </c>
      <c r="P27" s="65">
        <v>45566</v>
      </c>
      <c r="Q27" s="62" t="s">
        <v>825</v>
      </c>
      <c r="R27" s="125"/>
      <c r="S27" s="125"/>
      <c r="T27" s="126" t="e">
        <f t="shared" si="0"/>
        <v>#DIV/0!</v>
      </c>
      <c r="U27" s="125"/>
      <c r="V27" s="125"/>
      <c r="W27" s="125"/>
      <c r="X27" s="126" t="e">
        <f t="shared" si="1"/>
        <v>#DIV/0!</v>
      </c>
      <c r="Y27" s="125"/>
      <c r="Z27" s="125"/>
      <c r="AA27" s="125"/>
      <c r="AB27" s="126" t="e">
        <f t="shared" si="2"/>
        <v>#DIV/0!</v>
      </c>
      <c r="AC27" s="125"/>
      <c r="AD27" s="125">
        <v>1</v>
      </c>
      <c r="AE27" s="125"/>
      <c r="AF27" s="126">
        <f t="shared" si="3"/>
        <v>0</v>
      </c>
      <c r="AG27" s="125" t="s">
        <v>494</v>
      </c>
      <c r="AH27" s="125" t="s">
        <v>440</v>
      </c>
    </row>
    <row r="28" spans="1:34" s="99" customFormat="1" ht="81.599999999999994">
      <c r="A28" s="109" t="s">
        <v>50</v>
      </c>
      <c r="B28" s="62" t="s">
        <v>242</v>
      </c>
      <c r="C28" s="62" t="s">
        <v>114</v>
      </c>
      <c r="D28" s="62" t="s">
        <v>138</v>
      </c>
      <c r="E28" s="62" t="s">
        <v>90</v>
      </c>
      <c r="F28" s="62" t="s">
        <v>189</v>
      </c>
      <c r="G28" s="62" t="s">
        <v>433</v>
      </c>
      <c r="H28" s="62" t="s">
        <v>203</v>
      </c>
      <c r="I28" s="62" t="s">
        <v>434</v>
      </c>
      <c r="J28" s="62" t="s">
        <v>101</v>
      </c>
      <c r="K28" s="62" t="s">
        <v>495</v>
      </c>
      <c r="L28" s="62" t="s">
        <v>496</v>
      </c>
      <c r="M28" s="62">
        <v>1</v>
      </c>
      <c r="N28" s="62" t="s">
        <v>497</v>
      </c>
      <c r="O28" s="62" t="s">
        <v>498</v>
      </c>
      <c r="P28" s="65">
        <v>45566</v>
      </c>
      <c r="Q28" s="62" t="s">
        <v>825</v>
      </c>
      <c r="R28" s="125"/>
      <c r="S28" s="125"/>
      <c r="T28" s="126" t="e">
        <f t="shared" si="0"/>
        <v>#DIV/0!</v>
      </c>
      <c r="U28" s="125"/>
      <c r="V28" s="125"/>
      <c r="W28" s="125"/>
      <c r="X28" s="126" t="e">
        <f t="shared" si="1"/>
        <v>#DIV/0!</v>
      </c>
      <c r="Y28" s="125"/>
      <c r="Z28" s="125"/>
      <c r="AA28" s="125"/>
      <c r="AB28" s="126" t="e">
        <f t="shared" si="2"/>
        <v>#DIV/0!</v>
      </c>
      <c r="AC28" s="125"/>
      <c r="AD28" s="125">
        <v>1</v>
      </c>
      <c r="AE28" s="125"/>
      <c r="AF28" s="126">
        <f t="shared" si="3"/>
        <v>0</v>
      </c>
      <c r="AG28" s="125" t="s">
        <v>499</v>
      </c>
      <c r="AH28" s="125" t="s">
        <v>440</v>
      </c>
    </row>
    <row r="29" spans="1:34" s="99" customFormat="1" ht="81.599999999999994">
      <c r="A29" s="109" t="s">
        <v>50</v>
      </c>
      <c r="B29" s="62" t="s">
        <v>242</v>
      </c>
      <c r="C29" s="62" t="s">
        <v>114</v>
      </c>
      <c r="D29" s="62" t="s">
        <v>138</v>
      </c>
      <c r="E29" s="62" t="s">
        <v>90</v>
      </c>
      <c r="F29" s="62" t="s">
        <v>189</v>
      </c>
      <c r="G29" s="62" t="s">
        <v>433</v>
      </c>
      <c r="H29" s="62" t="s">
        <v>203</v>
      </c>
      <c r="I29" s="62" t="s">
        <v>434</v>
      </c>
      <c r="J29" s="62" t="s">
        <v>101</v>
      </c>
      <c r="K29" s="62" t="s">
        <v>500</v>
      </c>
      <c r="L29" s="62" t="s">
        <v>501</v>
      </c>
      <c r="M29" s="62">
        <v>1</v>
      </c>
      <c r="N29" s="62" t="s">
        <v>502</v>
      </c>
      <c r="O29" s="62" t="s">
        <v>503</v>
      </c>
      <c r="P29" s="65">
        <v>45566</v>
      </c>
      <c r="Q29" s="62" t="s">
        <v>825</v>
      </c>
      <c r="R29" s="125"/>
      <c r="S29" s="125"/>
      <c r="T29" s="126" t="e">
        <f t="shared" si="0"/>
        <v>#DIV/0!</v>
      </c>
      <c r="U29" s="125"/>
      <c r="V29" s="125"/>
      <c r="W29" s="125"/>
      <c r="X29" s="126" t="e">
        <f t="shared" si="1"/>
        <v>#DIV/0!</v>
      </c>
      <c r="Y29" s="125"/>
      <c r="Z29" s="125"/>
      <c r="AA29" s="125"/>
      <c r="AB29" s="126" t="e">
        <f t="shared" si="2"/>
        <v>#DIV/0!</v>
      </c>
      <c r="AC29" s="125"/>
      <c r="AD29" s="125">
        <v>1</v>
      </c>
      <c r="AE29" s="125"/>
      <c r="AF29" s="126">
        <f t="shared" si="3"/>
        <v>0</v>
      </c>
      <c r="AG29" s="125" t="s">
        <v>504</v>
      </c>
      <c r="AH29" s="125" t="s">
        <v>440</v>
      </c>
    </row>
    <row r="30" spans="1:34" s="99" customFormat="1" ht="51">
      <c r="A30" s="109" t="s">
        <v>50</v>
      </c>
      <c r="B30" s="62" t="s">
        <v>242</v>
      </c>
      <c r="C30" s="62" t="s">
        <v>114</v>
      </c>
      <c r="D30" s="62" t="s">
        <v>138</v>
      </c>
      <c r="E30" s="62" t="s">
        <v>90</v>
      </c>
      <c r="F30" s="62" t="s">
        <v>189</v>
      </c>
      <c r="G30" s="62" t="s">
        <v>433</v>
      </c>
      <c r="H30" s="62" t="s">
        <v>203</v>
      </c>
      <c r="I30" s="62" t="s">
        <v>434</v>
      </c>
      <c r="J30" s="62" t="s">
        <v>101</v>
      </c>
      <c r="K30" s="62" t="s">
        <v>505</v>
      </c>
      <c r="L30" s="62" t="s">
        <v>506</v>
      </c>
      <c r="M30" s="62">
        <v>1</v>
      </c>
      <c r="N30" s="62" t="s">
        <v>507</v>
      </c>
      <c r="O30" s="62" t="s">
        <v>508</v>
      </c>
      <c r="P30" s="65">
        <v>45566</v>
      </c>
      <c r="Q30" s="62" t="s">
        <v>825</v>
      </c>
      <c r="R30" s="125"/>
      <c r="S30" s="125"/>
      <c r="T30" s="126" t="e">
        <f t="shared" si="0"/>
        <v>#DIV/0!</v>
      </c>
      <c r="U30" s="125"/>
      <c r="V30" s="125"/>
      <c r="W30" s="125"/>
      <c r="X30" s="126" t="e">
        <f t="shared" si="1"/>
        <v>#DIV/0!</v>
      </c>
      <c r="Y30" s="125"/>
      <c r="Z30" s="125"/>
      <c r="AA30" s="125"/>
      <c r="AB30" s="126" t="e">
        <f t="shared" si="2"/>
        <v>#DIV/0!</v>
      </c>
      <c r="AC30" s="125"/>
      <c r="AD30" s="125">
        <v>1</v>
      </c>
      <c r="AE30" s="125"/>
      <c r="AF30" s="126">
        <f t="shared" si="3"/>
        <v>0</v>
      </c>
      <c r="AG30" s="124" t="s">
        <v>509</v>
      </c>
      <c r="AH30" s="125" t="s">
        <v>440</v>
      </c>
    </row>
    <row r="31" spans="1:34" s="99" customFormat="1" ht="51">
      <c r="A31" s="109" t="s">
        <v>50</v>
      </c>
      <c r="B31" s="62" t="s">
        <v>242</v>
      </c>
      <c r="C31" s="62" t="s">
        <v>114</v>
      </c>
      <c r="D31" s="62" t="s">
        <v>138</v>
      </c>
      <c r="E31" s="62" t="s">
        <v>90</v>
      </c>
      <c r="F31" s="62" t="s">
        <v>189</v>
      </c>
      <c r="G31" s="62" t="s">
        <v>433</v>
      </c>
      <c r="H31" s="62" t="s">
        <v>203</v>
      </c>
      <c r="I31" s="62" t="s">
        <v>434</v>
      </c>
      <c r="J31" s="62" t="s">
        <v>101</v>
      </c>
      <c r="K31" s="62" t="s">
        <v>510</v>
      </c>
      <c r="L31" s="62" t="s">
        <v>511</v>
      </c>
      <c r="M31" s="62">
        <v>1</v>
      </c>
      <c r="N31" s="62" t="s">
        <v>512</v>
      </c>
      <c r="O31" s="62" t="s">
        <v>513</v>
      </c>
      <c r="P31" s="65">
        <v>45566</v>
      </c>
      <c r="Q31" s="62" t="s">
        <v>825</v>
      </c>
      <c r="R31" s="125"/>
      <c r="S31" s="125"/>
      <c r="T31" s="126" t="e">
        <f t="shared" si="0"/>
        <v>#DIV/0!</v>
      </c>
      <c r="U31" s="125"/>
      <c r="V31" s="125"/>
      <c r="W31" s="125"/>
      <c r="X31" s="126" t="e">
        <f t="shared" si="1"/>
        <v>#DIV/0!</v>
      </c>
      <c r="Y31" s="125"/>
      <c r="Z31" s="125"/>
      <c r="AA31" s="125"/>
      <c r="AB31" s="126" t="e">
        <f t="shared" si="2"/>
        <v>#DIV/0!</v>
      </c>
      <c r="AC31" s="125"/>
      <c r="AD31" s="125">
        <v>1</v>
      </c>
      <c r="AE31" s="125"/>
      <c r="AF31" s="126">
        <f t="shared" si="3"/>
        <v>0</v>
      </c>
      <c r="AG31" s="124" t="s">
        <v>514</v>
      </c>
      <c r="AH31" s="125" t="s">
        <v>440</v>
      </c>
    </row>
    <row r="32" spans="1:34" s="99" customFormat="1" ht="51">
      <c r="A32" s="109" t="s">
        <v>50</v>
      </c>
      <c r="B32" s="62" t="s">
        <v>242</v>
      </c>
      <c r="C32" s="62" t="s">
        <v>114</v>
      </c>
      <c r="D32" s="62" t="s">
        <v>138</v>
      </c>
      <c r="E32" s="62" t="s">
        <v>90</v>
      </c>
      <c r="F32" s="62" t="s">
        <v>189</v>
      </c>
      <c r="G32" s="62" t="s">
        <v>433</v>
      </c>
      <c r="H32" s="62" t="s">
        <v>203</v>
      </c>
      <c r="I32" s="62" t="s">
        <v>434</v>
      </c>
      <c r="J32" s="62" t="s">
        <v>101</v>
      </c>
      <c r="K32" s="62" t="s">
        <v>515</v>
      </c>
      <c r="L32" s="62" t="s">
        <v>516</v>
      </c>
      <c r="M32" s="62">
        <v>1</v>
      </c>
      <c r="N32" s="62" t="s">
        <v>517</v>
      </c>
      <c r="O32" s="62" t="s">
        <v>518</v>
      </c>
      <c r="P32" s="65">
        <v>45566</v>
      </c>
      <c r="Q32" s="62" t="s">
        <v>825</v>
      </c>
      <c r="R32" s="125"/>
      <c r="S32" s="125"/>
      <c r="T32" s="126" t="e">
        <f t="shared" si="0"/>
        <v>#DIV/0!</v>
      </c>
      <c r="U32" s="125"/>
      <c r="V32" s="125"/>
      <c r="W32" s="125"/>
      <c r="X32" s="126" t="e">
        <f t="shared" si="1"/>
        <v>#DIV/0!</v>
      </c>
      <c r="Y32" s="125"/>
      <c r="Z32" s="125"/>
      <c r="AA32" s="125"/>
      <c r="AB32" s="126" t="e">
        <f t="shared" si="2"/>
        <v>#DIV/0!</v>
      </c>
      <c r="AC32" s="125"/>
      <c r="AD32" s="125">
        <v>1</v>
      </c>
      <c r="AE32" s="125"/>
      <c r="AF32" s="126">
        <f t="shared" si="3"/>
        <v>0</v>
      </c>
      <c r="AG32" s="124" t="s">
        <v>519</v>
      </c>
      <c r="AH32" s="125" t="s">
        <v>440</v>
      </c>
    </row>
    <row r="33" s="128" customFormat="1"/>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'd:\Users\mpajaro\Downloads\[Formato-Integracion-Plan-de-Accion-V2-1.xls]DESPLEGABLES'!#REF!</xm:f>
          </x14:formula1>
          <xm:sqref>J14:J32 H14:H32 E14:F32 B14:C32</xm:sqref>
        </x14:dataValidation>
        <x14:dataValidation type="list" allowBlank="1" showInputMessage="1" showErrorMessage="1" xr:uid="{00000000-0002-0000-0C00-000001000000}">
          <x14:formula1>
            <xm:f>'d:\Users\mpajaro\Downloads\[Formato-Integracion-Plan-de-Accion-V2-1.xls]DESPLEGABLES'!#REF!</xm:f>
          </x14:formula1>
          <xm:sqref>D14:D32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A70-3065-46D8-8992-F6AECC572CFD}">
  <dimension ref="A2:WDI76"/>
  <sheetViews>
    <sheetView tabSelected="1" zoomScale="32" zoomScaleNormal="32" workbookViewId="0">
      <selection activeCell="TR64" sqref="TR64"/>
    </sheetView>
  </sheetViews>
  <sheetFormatPr baseColWidth="10" defaultColWidth="0" defaultRowHeight="14.4"/>
  <cols>
    <col min="1" max="1" width="20.21875" style="57" customWidth="1"/>
    <col min="2" max="2" width="14" customWidth="1"/>
    <col min="3" max="3" width="27.88671875" customWidth="1"/>
    <col min="4" max="4" width="10.77734375" customWidth="1"/>
    <col min="5" max="5" width="21.33203125" style="213" customWidth="1"/>
    <col min="6" max="6" width="17.21875" bestFit="1" customWidth="1"/>
    <col min="7" max="7" width="20.5546875" customWidth="1"/>
    <col min="8" max="8" width="11.44140625" customWidth="1"/>
    <col min="9" max="12" width="15.109375" customWidth="1"/>
    <col min="13" max="18" width="13.44140625" customWidth="1"/>
    <col min="19" max="19" width="26.77734375" style="212" customWidth="1"/>
    <col min="20" max="21" width="27.21875" style="57" customWidth="1"/>
    <col min="22" max="22" width="28.33203125" customWidth="1"/>
    <col min="23" max="23" width="25.21875" customWidth="1"/>
    <col min="24" max="24" width="25.88671875" customWidth="1"/>
    <col min="25" max="25" width="13.44140625" customWidth="1"/>
    <col min="26" max="31" width="11.44140625" customWidth="1"/>
    <col min="32" max="272" width="11.44140625" hidden="1"/>
    <col min="273" max="287" width="11.44140625" customWidth="1"/>
    <col min="288" max="528" width="11.44140625" hidden="1"/>
    <col min="529" max="543" width="11.44140625" customWidth="1"/>
    <col min="544" max="784" width="11.44140625" hidden="1"/>
    <col min="785" max="799" width="11.44140625" customWidth="1"/>
    <col min="800" max="1040" width="11.44140625" hidden="1"/>
    <col min="1041" max="1055" width="11.44140625" customWidth="1"/>
    <col min="1056" max="1296" width="11.44140625" hidden="1"/>
    <col min="1297" max="1311" width="11.44140625" customWidth="1"/>
    <col min="1312" max="1552" width="11.44140625" hidden="1"/>
    <col min="1553" max="1567" width="11.44140625" customWidth="1"/>
    <col min="1568" max="1808" width="11.44140625" hidden="1"/>
    <col min="1809" max="1823" width="11.44140625" customWidth="1"/>
    <col min="1824" max="2064" width="11.44140625" hidden="1"/>
    <col min="2065" max="2079" width="11.44140625" customWidth="1"/>
    <col min="2080" max="2320" width="11.44140625" hidden="1"/>
    <col min="2321" max="2335" width="11.44140625" customWidth="1"/>
    <col min="2336" max="2576" width="11.44140625" hidden="1"/>
    <col min="2577" max="2591" width="11.44140625" customWidth="1"/>
    <col min="2592" max="2832" width="11.44140625" hidden="1"/>
    <col min="2833" max="2847" width="11.44140625" customWidth="1"/>
    <col min="2848" max="3088" width="11.44140625" hidden="1"/>
    <col min="3089" max="3103" width="11.44140625" customWidth="1"/>
    <col min="3104" max="3344" width="11.44140625" hidden="1"/>
    <col min="3345" max="3359" width="11.44140625" customWidth="1"/>
    <col min="3360" max="3600" width="11.44140625" hidden="1"/>
    <col min="3601" max="3615" width="11.44140625" customWidth="1"/>
    <col min="3616" max="3856" width="11.44140625" hidden="1"/>
    <col min="3857" max="3871" width="11.44140625" customWidth="1"/>
    <col min="3872" max="4112" width="11.44140625" hidden="1"/>
    <col min="4113" max="4127" width="11.44140625" customWidth="1"/>
    <col min="4128" max="4368" width="11.44140625" hidden="1"/>
    <col min="4369" max="4383" width="11.44140625" customWidth="1"/>
    <col min="4384" max="4624" width="11.44140625" hidden="1"/>
    <col min="4625" max="4639" width="11.44140625" customWidth="1"/>
    <col min="4640" max="4880" width="11.44140625" hidden="1"/>
    <col min="4881" max="4895" width="11.44140625" customWidth="1"/>
    <col min="4896" max="5136" width="11.44140625" hidden="1"/>
    <col min="5137" max="5151" width="11.44140625" customWidth="1"/>
    <col min="5152" max="5392" width="11.44140625" hidden="1"/>
    <col min="5393" max="5407" width="11.44140625" customWidth="1"/>
    <col min="5408" max="5648" width="11.44140625" hidden="1"/>
    <col min="5649" max="5663" width="11.44140625" customWidth="1"/>
    <col min="5664" max="5904" width="11.44140625" hidden="1"/>
    <col min="5905" max="5919" width="11.44140625" customWidth="1"/>
    <col min="5920" max="6160" width="11.44140625" hidden="1"/>
    <col min="6161" max="6175" width="11.44140625" customWidth="1"/>
    <col min="6176" max="6416" width="11.44140625" hidden="1"/>
    <col min="6417" max="6431" width="11.44140625" customWidth="1"/>
    <col min="6432" max="6672" width="11.44140625" hidden="1"/>
    <col min="6673" max="6687" width="11.44140625" customWidth="1"/>
    <col min="6688" max="6928" width="11.44140625" hidden="1"/>
    <col min="6929" max="6943" width="11.44140625" customWidth="1"/>
    <col min="6944" max="7184" width="11.44140625" hidden="1"/>
    <col min="7185" max="7199" width="11.44140625" customWidth="1"/>
    <col min="7200" max="7440" width="11.44140625" hidden="1"/>
    <col min="7441" max="7455" width="11.44140625" customWidth="1"/>
    <col min="7456" max="7696" width="11.44140625" hidden="1"/>
    <col min="7697" max="7711" width="11.44140625" customWidth="1"/>
    <col min="7712" max="7952" width="11.44140625" hidden="1"/>
    <col min="7953" max="7967" width="11.44140625" customWidth="1"/>
    <col min="7968" max="8208" width="11.44140625" hidden="1"/>
    <col min="8209" max="8223" width="11.44140625" customWidth="1"/>
    <col min="8224" max="8464" width="11.44140625" hidden="1"/>
    <col min="8465" max="8479" width="11.44140625" customWidth="1"/>
    <col min="8480" max="8720" width="11.44140625" hidden="1"/>
    <col min="8721" max="8735" width="11.44140625" customWidth="1"/>
    <col min="8736" max="8976" width="11.44140625" hidden="1"/>
    <col min="8977" max="8991" width="11.44140625" customWidth="1"/>
    <col min="8992" max="9232" width="11.44140625" hidden="1"/>
    <col min="9233" max="9247" width="11.44140625" customWidth="1"/>
    <col min="9248" max="9488" width="11.44140625" hidden="1"/>
    <col min="9489" max="9503" width="11.44140625" customWidth="1"/>
    <col min="9504" max="9744" width="11.44140625" hidden="1"/>
    <col min="9745" max="9759" width="11.44140625" customWidth="1"/>
    <col min="9760" max="10000" width="11.44140625" hidden="1"/>
    <col min="10001" max="10015" width="11.44140625" customWidth="1"/>
    <col min="10016" max="10256" width="11.44140625" hidden="1"/>
    <col min="10257" max="10271" width="11.44140625" customWidth="1"/>
    <col min="10272" max="10512" width="11.44140625" hidden="1"/>
    <col min="10513" max="10527" width="11.44140625" customWidth="1"/>
    <col min="10528" max="10768" width="11.44140625" hidden="1"/>
    <col min="10769" max="10783" width="11.44140625" customWidth="1"/>
    <col min="10784" max="11024" width="11.44140625" hidden="1"/>
    <col min="11025" max="11039" width="11.44140625" customWidth="1"/>
    <col min="11040" max="11280" width="11.44140625" hidden="1"/>
    <col min="11281" max="11295" width="11.44140625" customWidth="1"/>
    <col min="11296" max="11536" width="11.44140625" hidden="1"/>
    <col min="11537" max="11551" width="11.44140625" customWidth="1"/>
    <col min="11552" max="11792" width="11.44140625" hidden="1"/>
    <col min="11793" max="11807" width="11.44140625" customWidth="1"/>
    <col min="11808" max="12048" width="11.44140625" hidden="1"/>
    <col min="12049" max="12063" width="11.44140625" customWidth="1"/>
    <col min="12064" max="12304" width="11.44140625" hidden="1"/>
    <col min="12305" max="12319" width="11.44140625" customWidth="1"/>
    <col min="12320" max="12560" width="11.44140625" hidden="1"/>
    <col min="12561" max="12575" width="11.44140625" customWidth="1"/>
    <col min="12576" max="12816" width="11.44140625" hidden="1"/>
    <col min="12817" max="12831" width="11.44140625" customWidth="1"/>
    <col min="12832" max="13072" width="11.44140625" hidden="1"/>
    <col min="13073" max="13087" width="11.44140625" customWidth="1"/>
    <col min="13088" max="13328" width="11.44140625" hidden="1"/>
    <col min="13329" max="13343" width="11.44140625" customWidth="1"/>
    <col min="13344" max="13584" width="11.44140625" hidden="1"/>
    <col min="13585" max="13599" width="11.44140625" customWidth="1"/>
    <col min="13600" max="13840" width="11.44140625" hidden="1"/>
    <col min="13841" max="13855" width="11.44140625" customWidth="1"/>
    <col min="13856" max="14096" width="11.44140625" hidden="1"/>
    <col min="14097" max="14111" width="11.44140625" customWidth="1"/>
    <col min="14112" max="14352" width="11.44140625" hidden="1"/>
    <col min="14353" max="14367" width="11.44140625" customWidth="1"/>
    <col min="14368" max="14608" width="11.44140625" hidden="1"/>
    <col min="14609" max="14623" width="11.44140625" customWidth="1"/>
    <col min="14624" max="14864" width="11.44140625" hidden="1"/>
    <col min="14865" max="14879" width="11.44140625" customWidth="1"/>
    <col min="14880" max="15120" width="11.44140625" hidden="1"/>
    <col min="15121" max="15135" width="11.44140625" customWidth="1"/>
    <col min="15136" max="15376" width="11.44140625" hidden="1"/>
    <col min="15377" max="15391" width="11.44140625" customWidth="1"/>
    <col min="15392" max="15632" width="11.44140625" hidden="1"/>
    <col min="15633" max="15647" width="11.44140625" customWidth="1"/>
    <col min="15662" max="16384" width="11.44140625" hidden="1"/>
  </cols>
  <sheetData>
    <row r="2" spans="1:28" ht="20.100000000000001" customHeight="1">
      <c r="A2" s="202"/>
      <c r="B2" s="203"/>
      <c r="C2" s="204"/>
      <c r="D2" s="191" t="s">
        <v>186</v>
      </c>
      <c r="E2" s="192"/>
      <c r="F2" s="192"/>
      <c r="G2" s="192"/>
      <c r="H2" s="192"/>
      <c r="I2" s="192"/>
      <c r="J2" s="192"/>
      <c r="K2" s="192"/>
      <c r="L2" s="192"/>
      <c r="M2" s="192"/>
      <c r="N2" s="192"/>
      <c r="O2" s="192"/>
      <c r="P2" s="192"/>
      <c r="Q2" s="192"/>
      <c r="R2" s="192"/>
      <c r="S2" s="192"/>
      <c r="T2" s="192"/>
      <c r="U2" s="192"/>
      <c r="V2" s="192"/>
      <c r="W2" s="192"/>
      <c r="X2" s="192"/>
      <c r="Y2" s="192"/>
      <c r="Z2" s="192"/>
      <c r="AA2" s="192"/>
      <c r="AB2" s="193"/>
    </row>
    <row r="3" spans="1:28" ht="20.100000000000001" customHeight="1">
      <c r="A3" s="205"/>
      <c r="B3" s="206"/>
      <c r="C3" s="207"/>
      <c r="D3" s="194"/>
      <c r="E3" s="195"/>
      <c r="F3" s="195"/>
      <c r="G3" s="195"/>
      <c r="H3" s="195"/>
      <c r="I3" s="195"/>
      <c r="J3" s="195"/>
      <c r="K3" s="195"/>
      <c r="L3" s="195"/>
      <c r="M3" s="195"/>
      <c r="N3" s="195"/>
      <c r="O3" s="195"/>
      <c r="P3" s="195"/>
      <c r="Q3" s="195"/>
      <c r="R3" s="195"/>
      <c r="S3" s="195"/>
      <c r="T3" s="195"/>
      <c r="U3" s="195"/>
      <c r="V3" s="195"/>
      <c r="W3" s="195"/>
      <c r="X3" s="195"/>
      <c r="Y3" s="195"/>
      <c r="Z3" s="195"/>
      <c r="AA3" s="195"/>
      <c r="AB3" s="196"/>
    </row>
    <row r="4" spans="1:28" ht="20.100000000000001" customHeight="1">
      <c r="A4" s="205"/>
      <c r="B4" s="206"/>
      <c r="C4" s="207"/>
      <c r="D4" s="194"/>
      <c r="E4" s="195"/>
      <c r="F4" s="195"/>
      <c r="G4" s="195"/>
      <c r="H4" s="195"/>
      <c r="I4" s="195"/>
      <c r="J4" s="195"/>
      <c r="K4" s="195"/>
      <c r="L4" s="195"/>
      <c r="M4" s="195"/>
      <c r="N4" s="195"/>
      <c r="O4" s="195"/>
      <c r="P4" s="195"/>
      <c r="Q4" s="195"/>
      <c r="R4" s="195"/>
      <c r="S4" s="195"/>
      <c r="T4" s="195"/>
      <c r="U4" s="195"/>
      <c r="V4" s="195"/>
      <c r="W4" s="195"/>
      <c r="X4" s="195"/>
      <c r="Y4" s="195"/>
      <c r="Z4" s="195"/>
      <c r="AA4" s="195"/>
      <c r="AB4" s="196"/>
    </row>
    <row r="5" spans="1:28" ht="20.100000000000001" customHeight="1">
      <c r="A5" s="208"/>
      <c r="B5" s="209"/>
      <c r="C5" s="210"/>
      <c r="D5" s="197"/>
      <c r="E5" s="198"/>
      <c r="F5" s="198"/>
      <c r="G5" s="198"/>
      <c r="H5" s="198"/>
      <c r="I5" s="198"/>
      <c r="J5" s="198"/>
      <c r="K5" s="198"/>
      <c r="L5" s="198"/>
      <c r="M5" s="198"/>
      <c r="N5" s="198"/>
      <c r="O5" s="198"/>
      <c r="P5" s="198"/>
      <c r="Q5" s="198"/>
      <c r="R5" s="198"/>
      <c r="S5" s="198"/>
      <c r="T5" s="198"/>
      <c r="U5" s="198"/>
      <c r="V5" s="198"/>
      <c r="W5" s="198"/>
      <c r="X5" s="198"/>
      <c r="Y5" s="198"/>
      <c r="Z5" s="198"/>
      <c r="AA5" s="198"/>
      <c r="AB5" s="199"/>
    </row>
    <row r="6" spans="1:28" ht="15" customHeight="1">
      <c r="D6" s="200" t="s">
        <v>1013</v>
      </c>
      <c r="E6" s="200"/>
      <c r="F6" s="200"/>
      <c r="G6" s="200"/>
      <c r="H6" s="200"/>
      <c r="I6" s="200"/>
      <c r="J6" s="200"/>
      <c r="K6" s="200"/>
      <c r="L6" s="200"/>
      <c r="M6" s="200"/>
      <c r="N6" s="200"/>
      <c r="O6" s="200"/>
      <c r="P6" s="200"/>
      <c r="Q6" s="200"/>
      <c r="R6" s="200"/>
      <c r="S6" s="200"/>
      <c r="T6" s="200"/>
      <c r="U6" s="200"/>
      <c r="V6" s="200"/>
      <c r="W6" s="200"/>
      <c r="X6" s="200"/>
      <c r="Y6" s="200"/>
      <c r="Z6" s="200"/>
      <c r="AA6" s="200"/>
      <c r="AB6" s="200"/>
    </row>
    <row r="7" spans="1:28" ht="15" customHeight="1">
      <c r="D7" s="201"/>
      <c r="E7" s="201"/>
      <c r="F7" s="201"/>
      <c r="G7" s="201"/>
      <c r="H7" s="201"/>
      <c r="I7" s="201"/>
      <c r="J7" s="201"/>
      <c r="K7" s="201"/>
      <c r="L7" s="201"/>
      <c r="M7" s="201"/>
      <c r="N7" s="201"/>
      <c r="O7" s="201"/>
      <c r="P7" s="201"/>
      <c r="Q7" s="201"/>
      <c r="R7" s="201"/>
      <c r="S7" s="201"/>
      <c r="T7" s="201"/>
      <c r="U7" s="201"/>
      <c r="V7" s="201"/>
      <c r="W7" s="201"/>
      <c r="X7" s="201"/>
      <c r="Y7" s="201"/>
      <c r="Z7" s="201"/>
      <c r="AA7" s="201"/>
      <c r="AB7" s="201"/>
    </row>
    <row r="8" spans="1:28" ht="15" customHeight="1">
      <c r="D8" s="201"/>
      <c r="E8" s="201"/>
      <c r="F8" s="201"/>
      <c r="G8" s="201"/>
      <c r="H8" s="201"/>
      <c r="I8" s="201"/>
      <c r="J8" s="201"/>
      <c r="K8" s="201"/>
      <c r="L8" s="201"/>
      <c r="M8" s="201"/>
      <c r="N8" s="201"/>
      <c r="O8" s="201"/>
      <c r="P8" s="201"/>
      <c r="Q8" s="201"/>
      <c r="R8" s="201"/>
      <c r="S8" s="201"/>
      <c r="T8" s="201"/>
      <c r="U8" s="201"/>
      <c r="V8" s="201"/>
      <c r="W8" s="201"/>
      <c r="X8" s="201"/>
      <c r="Y8" s="201"/>
      <c r="Z8" s="201"/>
      <c r="AA8" s="201"/>
      <c r="AB8" s="201"/>
    </row>
    <row r="9" spans="1:28" ht="15" customHeight="1">
      <c r="D9" s="201"/>
      <c r="E9" s="201"/>
      <c r="F9" s="201"/>
      <c r="G9" s="201"/>
      <c r="H9" s="201"/>
      <c r="I9" s="201"/>
      <c r="J9" s="201"/>
      <c r="K9" s="201"/>
      <c r="L9" s="201"/>
      <c r="M9" s="201"/>
      <c r="N9" s="201"/>
      <c r="O9" s="201"/>
      <c r="P9" s="201"/>
      <c r="Q9" s="201"/>
      <c r="R9" s="201"/>
      <c r="S9" s="201"/>
      <c r="T9" s="201"/>
      <c r="U9" s="201"/>
      <c r="V9" s="201"/>
      <c r="W9" s="201"/>
      <c r="X9" s="201"/>
      <c r="Y9" s="201"/>
      <c r="Z9" s="201"/>
      <c r="AA9" s="201"/>
      <c r="AB9" s="201"/>
    </row>
    <row r="10" spans="1:28" ht="15" customHeight="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row>
    <row r="11" spans="1:28" ht="15" customHeight="1">
      <c r="E11" s="211"/>
      <c r="F11" s="45"/>
      <c r="G11" s="45"/>
      <c r="H11" s="45"/>
      <c r="I11" s="45"/>
      <c r="J11" s="45"/>
      <c r="K11" s="45"/>
      <c r="L11" s="45"/>
      <c r="M11" s="45"/>
      <c r="N11" s="45"/>
    </row>
    <row r="12" spans="1:28" ht="253.2" customHeight="1">
      <c r="E12" s="211"/>
      <c r="F12" s="45"/>
      <c r="G12" s="45"/>
      <c r="H12" s="45"/>
      <c r="I12" s="45"/>
      <c r="J12" s="45"/>
      <c r="K12" s="45"/>
      <c r="L12" s="45"/>
      <c r="M12" s="45"/>
      <c r="N12" s="45"/>
    </row>
    <row r="13" spans="1:28" ht="409.6" customHeight="1"/>
    <row r="14" spans="1:28" ht="409.6" customHeight="1">
      <c r="A14" s="71"/>
      <c r="B14" s="1"/>
      <c r="C14" s="1"/>
      <c r="D14" s="214"/>
      <c r="E14" s="214"/>
      <c r="F14" s="214"/>
      <c r="G14" s="1"/>
      <c r="H14" s="1"/>
      <c r="I14" s="215"/>
      <c r="J14" s="215"/>
      <c r="K14" s="215"/>
      <c r="L14" s="215"/>
      <c r="M14" s="215"/>
      <c r="N14" s="215"/>
      <c r="O14" s="215"/>
      <c r="P14" s="215"/>
      <c r="Q14" s="215"/>
      <c r="R14" s="215"/>
      <c r="S14" s="216"/>
      <c r="T14" s="54"/>
      <c r="U14" s="54"/>
    </row>
    <row r="15" spans="1:28" ht="36.6">
      <c r="A15" s="217" t="s">
        <v>1014</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row>
    <row r="16" spans="1:28" ht="58.2" customHeight="1">
      <c r="A16" s="218" t="s">
        <v>960</v>
      </c>
      <c r="B16" s="218" t="s">
        <v>961</v>
      </c>
      <c r="C16" s="218" t="s">
        <v>962</v>
      </c>
      <c r="D16" s="218" t="s">
        <v>260</v>
      </c>
      <c r="E16" s="218" t="s">
        <v>261</v>
      </c>
      <c r="F16" s="218" t="s">
        <v>963</v>
      </c>
      <c r="G16" s="219" t="s">
        <v>248</v>
      </c>
      <c r="H16" s="219" t="s">
        <v>249</v>
      </c>
      <c r="I16" s="219" t="s">
        <v>250</v>
      </c>
      <c r="J16" s="219" t="s">
        <v>251</v>
      </c>
      <c r="K16" s="219" t="s">
        <v>252</v>
      </c>
      <c r="L16" s="219" t="s">
        <v>253</v>
      </c>
      <c r="M16" s="219" t="s">
        <v>254</v>
      </c>
      <c r="N16" s="219" t="s">
        <v>255</v>
      </c>
      <c r="O16" s="219" t="s">
        <v>256</v>
      </c>
      <c r="P16" s="219" t="s">
        <v>257</v>
      </c>
      <c r="Q16" s="219" t="s">
        <v>258</v>
      </c>
      <c r="R16" s="219" t="s">
        <v>259</v>
      </c>
      <c r="S16" s="220" t="s">
        <v>1015</v>
      </c>
      <c r="T16" s="220" t="s">
        <v>1016</v>
      </c>
      <c r="U16" s="220" t="s">
        <v>1017</v>
      </c>
      <c r="V16" s="220" t="s">
        <v>1018</v>
      </c>
      <c r="W16" s="220" t="s">
        <v>1019</v>
      </c>
      <c r="X16" s="220" t="s">
        <v>1020</v>
      </c>
    </row>
    <row r="17" spans="1:24" ht="55.2">
      <c r="A17" s="221" t="s">
        <v>964</v>
      </c>
      <c r="B17" s="221">
        <v>1</v>
      </c>
      <c r="C17" s="222" t="s">
        <v>965</v>
      </c>
      <c r="D17" s="223">
        <v>1</v>
      </c>
      <c r="E17" s="224" t="s">
        <v>283</v>
      </c>
      <c r="F17" s="223" t="s">
        <v>262</v>
      </c>
      <c r="G17" s="225"/>
      <c r="H17" s="225"/>
      <c r="I17" s="225"/>
      <c r="J17" s="225"/>
      <c r="K17" s="226" t="s">
        <v>1011</v>
      </c>
      <c r="L17" s="226"/>
      <c r="M17" s="226"/>
      <c r="N17" s="226"/>
      <c r="O17" s="227"/>
      <c r="P17" s="227"/>
      <c r="Q17" s="227"/>
      <c r="R17" s="228"/>
      <c r="S17" s="229"/>
      <c r="T17" s="230"/>
      <c r="U17" s="230"/>
      <c r="V17" s="231"/>
      <c r="W17" s="231"/>
      <c r="X17" s="231"/>
    </row>
    <row r="18" spans="1:24" ht="69">
      <c r="A18" s="232" t="s">
        <v>966</v>
      </c>
      <c r="B18" s="221" t="s">
        <v>765</v>
      </c>
      <c r="C18" s="222" t="s">
        <v>766</v>
      </c>
      <c r="D18" s="223">
        <v>1</v>
      </c>
      <c r="E18" s="224" t="s">
        <v>285</v>
      </c>
      <c r="F18" s="223" t="s">
        <v>262</v>
      </c>
      <c r="G18" s="225"/>
      <c r="H18" s="225"/>
      <c r="I18" s="225"/>
      <c r="J18" s="225" t="s">
        <v>1011</v>
      </c>
      <c r="K18" s="226"/>
      <c r="L18" s="226"/>
      <c r="M18" s="226"/>
      <c r="N18" s="226"/>
      <c r="O18" s="227"/>
      <c r="P18" s="227"/>
      <c r="Q18" s="227"/>
      <c r="R18" s="228"/>
      <c r="S18" s="229"/>
      <c r="T18" s="233"/>
      <c r="U18" s="230"/>
      <c r="V18" s="231"/>
      <c r="W18" s="231"/>
      <c r="X18" s="231"/>
    </row>
    <row r="19" spans="1:24" ht="103.2" customHeight="1">
      <c r="A19" s="234"/>
      <c r="B19" s="221" t="s">
        <v>767</v>
      </c>
      <c r="C19" s="222" t="s">
        <v>286</v>
      </c>
      <c r="D19" s="223" t="s">
        <v>284</v>
      </c>
      <c r="E19" s="224" t="s">
        <v>289</v>
      </c>
      <c r="F19" s="223" t="s">
        <v>288</v>
      </c>
      <c r="G19" s="225"/>
      <c r="H19" s="225"/>
      <c r="I19" s="225"/>
      <c r="J19" s="225"/>
      <c r="K19" s="226" t="s">
        <v>1011</v>
      </c>
      <c r="L19" s="226"/>
      <c r="M19" s="226"/>
      <c r="N19" s="226"/>
      <c r="O19" s="227"/>
      <c r="P19" s="227"/>
      <c r="Q19" s="227" t="s">
        <v>263</v>
      </c>
      <c r="R19" s="228"/>
      <c r="S19" s="229"/>
      <c r="T19" s="230"/>
      <c r="U19" s="230"/>
      <c r="V19" s="231"/>
      <c r="W19" s="231"/>
      <c r="X19" s="231"/>
    </row>
    <row r="20" spans="1:24" ht="55.2">
      <c r="A20" s="234"/>
      <c r="B20" s="221" t="s">
        <v>768</v>
      </c>
      <c r="C20" s="222" t="s">
        <v>769</v>
      </c>
      <c r="D20" s="223">
        <v>16</v>
      </c>
      <c r="E20" s="224" t="s">
        <v>290</v>
      </c>
      <c r="F20" s="223" t="s">
        <v>291</v>
      </c>
      <c r="G20" s="225"/>
      <c r="H20" s="225"/>
      <c r="I20" s="225"/>
      <c r="J20" s="225"/>
      <c r="K20" s="226" t="s">
        <v>1011</v>
      </c>
      <c r="L20" s="226"/>
      <c r="M20" s="226"/>
      <c r="N20" s="226"/>
      <c r="O20" s="227"/>
      <c r="P20" s="227"/>
      <c r="Q20" s="227"/>
      <c r="R20" s="228"/>
      <c r="S20" s="229"/>
      <c r="T20" s="230"/>
      <c r="U20" s="230"/>
      <c r="V20" s="231"/>
      <c r="W20" s="231"/>
      <c r="X20" s="231"/>
    </row>
    <row r="21" spans="1:24" ht="41.4">
      <c r="A21" s="235"/>
      <c r="B21" s="221" t="s">
        <v>770</v>
      </c>
      <c r="C21" s="222" t="s">
        <v>967</v>
      </c>
      <c r="D21" s="223">
        <v>1</v>
      </c>
      <c r="E21" s="224" t="s">
        <v>287</v>
      </c>
      <c r="F21" s="223" t="s">
        <v>288</v>
      </c>
      <c r="G21" s="225"/>
      <c r="H21" s="225"/>
      <c r="I21" s="225"/>
      <c r="J21" s="225"/>
      <c r="K21" s="226" t="s">
        <v>1011</v>
      </c>
      <c r="L21" s="226"/>
      <c r="M21" s="226"/>
      <c r="N21" s="226"/>
      <c r="O21" s="227"/>
      <c r="P21" s="227"/>
      <c r="Q21" s="227"/>
      <c r="R21" s="228"/>
      <c r="S21" s="229"/>
      <c r="T21" s="230"/>
      <c r="U21" s="230"/>
      <c r="V21" s="231"/>
      <c r="W21" s="231"/>
      <c r="X21" s="231"/>
    </row>
    <row r="22" spans="1:24" ht="69">
      <c r="A22" s="232" t="s">
        <v>968</v>
      </c>
      <c r="B22" s="221" t="s">
        <v>771</v>
      </c>
      <c r="C22" s="222" t="s">
        <v>772</v>
      </c>
      <c r="D22" s="223">
        <v>1</v>
      </c>
      <c r="E22" s="224" t="s">
        <v>264</v>
      </c>
      <c r="F22" s="223" t="s">
        <v>262</v>
      </c>
      <c r="G22" s="225"/>
      <c r="H22" s="225"/>
      <c r="I22" s="225"/>
      <c r="J22" s="225"/>
      <c r="K22" s="226" t="s">
        <v>1011</v>
      </c>
      <c r="L22" s="226"/>
      <c r="M22" s="226"/>
      <c r="N22" s="226"/>
      <c r="O22" s="227"/>
      <c r="P22" s="227"/>
      <c r="Q22" s="227"/>
      <c r="R22" s="228"/>
      <c r="S22" s="229"/>
      <c r="T22" s="230"/>
      <c r="U22" s="230"/>
      <c r="V22" s="231"/>
      <c r="W22" s="231"/>
      <c r="X22" s="231"/>
    </row>
    <row r="23" spans="1:24" ht="69">
      <c r="A23" s="235"/>
      <c r="B23" s="221" t="s">
        <v>773</v>
      </c>
      <c r="C23" s="222" t="s">
        <v>774</v>
      </c>
      <c r="D23" s="223">
        <v>4</v>
      </c>
      <c r="E23" s="224" t="s">
        <v>775</v>
      </c>
      <c r="F23" s="223" t="s">
        <v>262</v>
      </c>
      <c r="G23" s="225"/>
      <c r="H23" s="225"/>
      <c r="I23" s="225"/>
      <c r="J23" s="225"/>
      <c r="K23" s="226" t="s">
        <v>1011</v>
      </c>
      <c r="L23" s="226"/>
      <c r="M23" s="226"/>
      <c r="N23" s="226"/>
      <c r="O23" s="227" t="s">
        <v>263</v>
      </c>
      <c r="P23" s="227"/>
      <c r="Q23" s="227"/>
      <c r="R23" s="228" t="s">
        <v>263</v>
      </c>
      <c r="S23" s="229"/>
      <c r="T23" s="230"/>
      <c r="U23" s="230"/>
      <c r="V23" s="231"/>
      <c r="W23" s="231"/>
      <c r="X23" s="231"/>
    </row>
    <row r="24" spans="1:24" ht="124.2">
      <c r="A24" s="232" t="s">
        <v>969</v>
      </c>
      <c r="B24" s="221" t="s">
        <v>776</v>
      </c>
      <c r="C24" s="236" t="s">
        <v>777</v>
      </c>
      <c r="D24" s="223">
        <v>4</v>
      </c>
      <c r="E24" s="224" t="s">
        <v>778</v>
      </c>
      <c r="F24" s="223" t="s">
        <v>265</v>
      </c>
      <c r="G24" s="225"/>
      <c r="H24" s="225"/>
      <c r="I24" s="225"/>
      <c r="J24" s="225"/>
      <c r="K24" s="226" t="s">
        <v>263</v>
      </c>
      <c r="L24" s="226"/>
      <c r="M24" s="226"/>
      <c r="N24" s="226"/>
      <c r="O24" s="227" t="s">
        <v>263</v>
      </c>
      <c r="P24" s="227"/>
      <c r="Q24" s="227"/>
      <c r="R24" s="228" t="s">
        <v>263</v>
      </c>
      <c r="S24" s="229"/>
      <c r="T24" s="230"/>
      <c r="U24" s="230"/>
      <c r="V24" s="231"/>
      <c r="W24" s="231"/>
      <c r="X24" s="231"/>
    </row>
    <row r="25" spans="1:24" ht="138">
      <c r="A25" s="234"/>
      <c r="B25" s="221" t="s">
        <v>779</v>
      </c>
      <c r="C25" s="236" t="s">
        <v>780</v>
      </c>
      <c r="D25" s="223">
        <v>4</v>
      </c>
      <c r="E25" s="224" t="s">
        <v>778</v>
      </c>
      <c r="F25" s="223" t="s">
        <v>265</v>
      </c>
      <c r="G25" s="225"/>
      <c r="H25" s="225"/>
      <c r="I25" s="225"/>
      <c r="J25" s="225"/>
      <c r="K25" s="226" t="s">
        <v>263</v>
      </c>
      <c r="L25" s="226"/>
      <c r="M25" s="226"/>
      <c r="N25" s="226"/>
      <c r="O25" s="227" t="s">
        <v>263</v>
      </c>
      <c r="P25" s="227"/>
      <c r="Q25" s="227"/>
      <c r="R25" s="228" t="s">
        <v>263</v>
      </c>
      <c r="S25" s="229"/>
      <c r="T25" s="230"/>
      <c r="U25" s="230"/>
      <c r="V25" s="231"/>
      <c r="W25" s="231"/>
      <c r="X25" s="231"/>
    </row>
    <row r="26" spans="1:24" ht="124.2">
      <c r="A26" s="234"/>
      <c r="B26" s="221">
        <v>4.3</v>
      </c>
      <c r="C26" s="236" t="s">
        <v>781</v>
      </c>
      <c r="D26" s="223">
        <v>4</v>
      </c>
      <c r="E26" s="224" t="s">
        <v>782</v>
      </c>
      <c r="F26" s="223" t="s">
        <v>265</v>
      </c>
      <c r="G26" s="225"/>
      <c r="H26" s="225"/>
      <c r="I26" s="225"/>
      <c r="J26" s="225"/>
      <c r="K26" s="226" t="s">
        <v>263</v>
      </c>
      <c r="L26" s="226"/>
      <c r="M26" s="226"/>
      <c r="N26" s="226"/>
      <c r="O26" s="227" t="s">
        <v>263</v>
      </c>
      <c r="P26" s="227"/>
      <c r="Q26" s="227"/>
      <c r="R26" s="228" t="s">
        <v>263</v>
      </c>
      <c r="S26" s="229"/>
      <c r="T26" s="230"/>
      <c r="U26" s="230"/>
      <c r="V26" s="231"/>
      <c r="W26" s="231"/>
      <c r="X26" s="231"/>
    </row>
    <row r="27" spans="1:24" ht="110.4">
      <c r="A27" s="235"/>
      <c r="B27" s="221" t="s">
        <v>783</v>
      </c>
      <c r="C27" s="236" t="s">
        <v>784</v>
      </c>
      <c r="D27" s="223">
        <v>4</v>
      </c>
      <c r="E27" s="224" t="s">
        <v>785</v>
      </c>
      <c r="F27" s="223" t="s">
        <v>265</v>
      </c>
      <c r="G27" s="225"/>
      <c r="H27" s="225"/>
      <c r="I27" s="225"/>
      <c r="J27" s="225"/>
      <c r="K27" s="226" t="s">
        <v>263</v>
      </c>
      <c r="L27" s="226"/>
      <c r="M27" s="226"/>
      <c r="N27" s="226"/>
      <c r="O27" s="227" t="s">
        <v>263</v>
      </c>
      <c r="P27" s="227"/>
      <c r="Q27" s="227"/>
      <c r="R27" s="228" t="s">
        <v>263</v>
      </c>
      <c r="S27" s="229"/>
      <c r="T27" s="230"/>
      <c r="U27" s="230"/>
      <c r="V27" s="231"/>
      <c r="W27" s="231"/>
      <c r="X27" s="231"/>
    </row>
    <row r="28" spans="1:24" ht="41.4">
      <c r="A28" s="221" t="s">
        <v>970</v>
      </c>
      <c r="B28" s="221" t="s">
        <v>786</v>
      </c>
      <c r="C28" s="222" t="s">
        <v>787</v>
      </c>
      <c r="D28" s="233">
        <v>4</v>
      </c>
      <c r="E28" s="237" t="s">
        <v>788</v>
      </c>
      <c r="F28" s="233" t="s">
        <v>266</v>
      </c>
      <c r="G28" s="225"/>
      <c r="H28" s="225"/>
      <c r="I28" s="225"/>
      <c r="J28" s="225" t="s">
        <v>1011</v>
      </c>
      <c r="K28" s="226"/>
      <c r="L28" s="226"/>
      <c r="M28" s="226" t="s">
        <v>1011</v>
      </c>
      <c r="N28" s="226"/>
      <c r="O28" s="227"/>
      <c r="P28" s="227" t="s">
        <v>1011</v>
      </c>
      <c r="Q28" s="227"/>
      <c r="R28" s="228" t="s">
        <v>263</v>
      </c>
      <c r="S28" s="229"/>
      <c r="T28" s="230"/>
      <c r="U28" s="230"/>
      <c r="V28" s="231"/>
      <c r="W28" s="231"/>
      <c r="X28" s="231"/>
    </row>
    <row r="29" spans="1:24">
      <c r="A29" s="238"/>
      <c r="B29" s="238"/>
      <c r="C29" s="239"/>
      <c r="D29" s="240"/>
      <c r="E29" s="241"/>
      <c r="F29" s="240"/>
      <c r="G29" s="240"/>
      <c r="H29" s="240"/>
      <c r="I29" s="240"/>
      <c r="J29" s="240"/>
      <c r="K29" s="240"/>
      <c r="L29" s="240"/>
      <c r="M29" s="240"/>
      <c r="N29" s="240"/>
      <c r="O29" s="240"/>
      <c r="P29" s="240"/>
      <c r="Q29" s="240"/>
      <c r="R29" s="240"/>
      <c r="S29" s="242"/>
      <c r="T29" s="243"/>
      <c r="U29" s="243"/>
      <c r="V29" s="244"/>
      <c r="W29" s="244"/>
      <c r="X29" s="244"/>
    </row>
    <row r="30" spans="1:24" ht="36.6">
      <c r="A30" s="245" t="s">
        <v>1021</v>
      </c>
      <c r="B30" s="245"/>
      <c r="C30" s="245"/>
      <c r="D30" s="245"/>
      <c r="E30" s="245"/>
      <c r="F30" s="245"/>
      <c r="G30" s="245"/>
      <c r="H30" s="245"/>
      <c r="I30" s="245"/>
      <c r="J30" s="245"/>
      <c r="K30" s="245"/>
      <c r="L30" s="245"/>
      <c r="M30" s="245"/>
      <c r="N30" s="245"/>
      <c r="O30" s="245"/>
      <c r="P30" s="245"/>
      <c r="Q30" s="245"/>
      <c r="R30" s="245"/>
      <c r="S30" s="245"/>
      <c r="T30" s="245"/>
      <c r="U30" s="245"/>
      <c r="V30" s="245"/>
      <c r="W30" s="245"/>
      <c r="X30" s="245"/>
    </row>
    <row r="31" spans="1:24" ht="77.400000000000006" customHeight="1">
      <c r="A31" s="218" t="s">
        <v>960</v>
      </c>
      <c r="B31" s="218" t="s">
        <v>961</v>
      </c>
      <c r="C31" s="218" t="s">
        <v>962</v>
      </c>
      <c r="D31" s="218" t="s">
        <v>260</v>
      </c>
      <c r="E31" s="218" t="s">
        <v>261</v>
      </c>
      <c r="F31" s="218" t="s">
        <v>963</v>
      </c>
      <c r="G31" s="219" t="s">
        <v>248</v>
      </c>
      <c r="H31" s="219" t="s">
        <v>249</v>
      </c>
      <c r="I31" s="219" t="s">
        <v>250</v>
      </c>
      <c r="J31" s="219" t="s">
        <v>251</v>
      </c>
      <c r="K31" s="219" t="s">
        <v>252</v>
      </c>
      <c r="L31" s="219" t="s">
        <v>253</v>
      </c>
      <c r="M31" s="219" t="s">
        <v>254</v>
      </c>
      <c r="N31" s="219" t="s">
        <v>255</v>
      </c>
      <c r="O31" s="219" t="s">
        <v>256</v>
      </c>
      <c r="P31" s="219" t="s">
        <v>257</v>
      </c>
      <c r="Q31" s="219" t="s">
        <v>258</v>
      </c>
      <c r="R31" s="219" t="s">
        <v>259</v>
      </c>
      <c r="S31" s="220" t="s">
        <v>1015</v>
      </c>
      <c r="T31" s="220" t="s">
        <v>1016</v>
      </c>
      <c r="U31" s="220" t="s">
        <v>1017</v>
      </c>
      <c r="V31" s="220" t="s">
        <v>1018</v>
      </c>
      <c r="W31" s="220" t="s">
        <v>1019</v>
      </c>
      <c r="X31" s="220" t="s">
        <v>1020</v>
      </c>
    </row>
    <row r="32" spans="1:24" ht="124.2">
      <c r="A32" s="232" t="s">
        <v>971</v>
      </c>
      <c r="B32" s="246" t="s">
        <v>789</v>
      </c>
      <c r="C32" s="222" t="s">
        <v>972</v>
      </c>
      <c r="D32" s="233">
        <v>1</v>
      </c>
      <c r="E32" s="233" t="s">
        <v>973</v>
      </c>
      <c r="F32" s="233" t="s">
        <v>272</v>
      </c>
      <c r="G32" s="225"/>
      <c r="H32" s="225"/>
      <c r="I32" s="225"/>
      <c r="J32" s="225"/>
      <c r="K32" s="226"/>
      <c r="L32" s="226" t="s">
        <v>263</v>
      </c>
      <c r="M32" s="226"/>
      <c r="N32" s="226"/>
      <c r="O32" s="227"/>
      <c r="P32" s="227"/>
      <c r="Q32" s="227"/>
      <c r="R32" s="228"/>
      <c r="S32" s="247"/>
      <c r="T32" s="230"/>
      <c r="U32" s="230"/>
      <c r="V32" s="231"/>
      <c r="W32" s="231"/>
      <c r="X32" s="231"/>
    </row>
    <row r="33" spans="1:24" ht="55.8" customHeight="1">
      <c r="A33" s="234"/>
      <c r="B33" s="246" t="s">
        <v>790</v>
      </c>
      <c r="C33" s="222" t="s">
        <v>974</v>
      </c>
      <c r="D33" s="233">
        <v>1</v>
      </c>
      <c r="E33" s="233" t="s">
        <v>975</v>
      </c>
      <c r="F33" s="233" t="s">
        <v>272</v>
      </c>
      <c r="G33" s="225"/>
      <c r="H33" s="225"/>
      <c r="I33" s="225" t="s">
        <v>1011</v>
      </c>
      <c r="J33" s="225"/>
      <c r="K33" s="226"/>
      <c r="L33" s="226"/>
      <c r="M33" s="226"/>
      <c r="N33" s="226"/>
      <c r="O33" s="227"/>
      <c r="P33" s="227"/>
      <c r="Q33" s="227"/>
      <c r="R33" s="228"/>
      <c r="S33" s="247"/>
      <c r="T33" s="230"/>
      <c r="U33" s="230"/>
      <c r="V33" s="231"/>
      <c r="W33" s="231"/>
      <c r="X33" s="231"/>
    </row>
    <row r="34" spans="1:24" ht="41.4">
      <c r="A34" s="235"/>
      <c r="B34" s="246" t="s">
        <v>791</v>
      </c>
      <c r="C34" s="222" t="s">
        <v>976</v>
      </c>
      <c r="D34" s="233">
        <v>1</v>
      </c>
      <c r="E34" s="233" t="s">
        <v>977</v>
      </c>
      <c r="F34" s="233" t="s">
        <v>272</v>
      </c>
      <c r="G34" s="225"/>
      <c r="H34" s="225"/>
      <c r="I34" s="225"/>
      <c r="J34" s="225"/>
      <c r="K34" s="226"/>
      <c r="L34" s="226"/>
      <c r="M34" s="226"/>
      <c r="N34" s="226"/>
      <c r="O34" s="227"/>
      <c r="P34" s="227"/>
      <c r="Q34" s="227"/>
      <c r="R34" s="228" t="s">
        <v>263</v>
      </c>
      <c r="S34" s="247"/>
      <c r="T34" s="230"/>
      <c r="U34" s="230"/>
      <c r="V34" s="231"/>
      <c r="W34" s="231"/>
      <c r="X34" s="231"/>
    </row>
    <row r="35" spans="1:24">
      <c r="A35" s="248"/>
      <c r="B35" s="248"/>
      <c r="C35" s="249"/>
      <c r="D35" s="250"/>
      <c r="E35" s="250"/>
      <c r="F35" s="250"/>
      <c r="I35" s="46"/>
      <c r="J35" s="46"/>
      <c r="K35" s="46"/>
      <c r="L35" s="46"/>
      <c r="M35" s="46"/>
      <c r="N35" s="46"/>
      <c r="O35" s="46"/>
      <c r="P35" s="46"/>
      <c r="Q35" s="46"/>
      <c r="R35" s="46"/>
      <c r="S35" s="251"/>
      <c r="T35" s="54"/>
      <c r="U35" s="54"/>
    </row>
    <row r="36" spans="1:24" ht="36.6">
      <c r="A36" s="217" t="s">
        <v>1022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row>
    <row r="37" spans="1:24" ht="66.599999999999994" customHeight="1">
      <c r="A37" s="218" t="s">
        <v>960</v>
      </c>
      <c r="B37" s="218" t="s">
        <v>961</v>
      </c>
      <c r="C37" s="218" t="s">
        <v>962</v>
      </c>
      <c r="D37" s="218" t="s">
        <v>260</v>
      </c>
      <c r="E37" s="218" t="s">
        <v>261</v>
      </c>
      <c r="F37" s="218" t="s">
        <v>963</v>
      </c>
      <c r="G37" s="219" t="s">
        <v>248</v>
      </c>
      <c r="H37" s="219" t="s">
        <v>249</v>
      </c>
      <c r="I37" s="219" t="s">
        <v>250</v>
      </c>
      <c r="J37" s="219" t="s">
        <v>251</v>
      </c>
      <c r="K37" s="219" t="s">
        <v>252</v>
      </c>
      <c r="L37" s="219" t="s">
        <v>253</v>
      </c>
      <c r="M37" s="219" t="s">
        <v>254</v>
      </c>
      <c r="N37" s="219" t="s">
        <v>255</v>
      </c>
      <c r="O37" s="219" t="s">
        <v>256</v>
      </c>
      <c r="P37" s="219" t="s">
        <v>257</v>
      </c>
      <c r="Q37" s="219" t="s">
        <v>258</v>
      </c>
      <c r="R37" s="219" t="s">
        <v>259</v>
      </c>
      <c r="S37" s="220" t="s">
        <v>1015</v>
      </c>
      <c r="T37" s="220" t="s">
        <v>1016</v>
      </c>
      <c r="U37" s="220" t="s">
        <v>1017</v>
      </c>
      <c r="V37" s="220" t="s">
        <v>1018</v>
      </c>
      <c r="W37" s="220" t="s">
        <v>1019</v>
      </c>
      <c r="X37" s="220" t="s">
        <v>1020</v>
      </c>
    </row>
    <row r="38" spans="1:24" ht="234.6">
      <c r="A38" s="232" t="s">
        <v>970</v>
      </c>
      <c r="B38" s="246" t="s">
        <v>789</v>
      </c>
      <c r="C38" s="222" t="s">
        <v>978</v>
      </c>
      <c r="D38" s="233">
        <v>2</v>
      </c>
      <c r="E38" s="233" t="s">
        <v>979</v>
      </c>
      <c r="F38" s="233" t="s">
        <v>980</v>
      </c>
      <c r="G38" s="225"/>
      <c r="H38" s="225"/>
      <c r="I38" s="225"/>
      <c r="J38" s="225"/>
      <c r="K38" s="226"/>
      <c r="L38" s="226" t="s">
        <v>1011</v>
      </c>
      <c r="M38" s="226"/>
      <c r="N38" s="226"/>
      <c r="O38" s="227" t="s">
        <v>263</v>
      </c>
      <c r="P38" s="227"/>
      <c r="Q38" s="227"/>
      <c r="R38" s="228"/>
      <c r="S38" s="247"/>
      <c r="T38" s="230"/>
      <c r="U38" s="230"/>
      <c r="V38" s="231"/>
      <c r="W38" s="231"/>
      <c r="X38" s="231"/>
    </row>
    <row r="39" spans="1:24" ht="79.2" customHeight="1">
      <c r="A39" s="234"/>
      <c r="B39" s="246" t="s">
        <v>790</v>
      </c>
      <c r="C39" s="222" t="s">
        <v>981</v>
      </c>
      <c r="D39" s="233">
        <v>1</v>
      </c>
      <c r="E39" s="233" t="s">
        <v>982</v>
      </c>
      <c r="F39" s="233" t="s">
        <v>983</v>
      </c>
      <c r="G39" s="225"/>
      <c r="H39" s="225"/>
      <c r="I39" s="225"/>
      <c r="J39" s="225"/>
      <c r="K39" s="226"/>
      <c r="L39" s="226" t="s">
        <v>1011</v>
      </c>
      <c r="M39" s="226"/>
      <c r="N39" s="226"/>
      <c r="O39" s="227"/>
      <c r="P39" s="227"/>
      <c r="Q39" s="227"/>
      <c r="R39" s="228"/>
      <c r="S39" s="247"/>
      <c r="T39" s="230"/>
      <c r="U39" s="230"/>
      <c r="V39" s="231"/>
      <c r="W39" s="231"/>
      <c r="X39" s="231"/>
    </row>
    <row r="40" spans="1:24" ht="41.4">
      <c r="A40" s="235"/>
      <c r="B40" s="246" t="s">
        <v>791</v>
      </c>
      <c r="C40" s="222" t="s">
        <v>984</v>
      </c>
      <c r="D40" s="233">
        <v>1</v>
      </c>
      <c r="E40" s="233" t="s">
        <v>985</v>
      </c>
      <c r="F40" s="233" t="s">
        <v>986</v>
      </c>
      <c r="G40" s="225"/>
      <c r="H40" s="225"/>
      <c r="I40" s="225"/>
      <c r="J40" s="225"/>
      <c r="K40" s="226"/>
      <c r="L40" s="226" t="s">
        <v>1011</v>
      </c>
      <c r="M40" s="226"/>
      <c r="N40" s="226"/>
      <c r="O40" s="227"/>
      <c r="P40" s="227"/>
      <c r="Q40" s="227"/>
      <c r="R40" s="228"/>
      <c r="S40" s="247"/>
      <c r="T40" s="230"/>
      <c r="U40" s="230"/>
      <c r="V40" s="231"/>
      <c r="W40" s="231"/>
      <c r="X40" s="231"/>
    </row>
    <row r="41" spans="1:24">
      <c r="A41" s="248"/>
      <c r="B41" s="248"/>
      <c r="C41" s="249"/>
      <c r="D41" s="250"/>
      <c r="E41" s="250"/>
      <c r="F41" s="250"/>
      <c r="G41" s="250"/>
      <c r="H41" s="250"/>
      <c r="I41" s="250"/>
      <c r="J41" s="250"/>
      <c r="K41" s="250"/>
      <c r="L41" s="250"/>
      <c r="M41" s="250"/>
      <c r="N41" s="250"/>
      <c r="O41" s="250"/>
      <c r="P41" s="250"/>
      <c r="Q41" s="250"/>
      <c r="R41" s="250"/>
      <c r="S41" s="252"/>
      <c r="T41" s="54"/>
      <c r="U41" s="54"/>
      <c r="V41" s="57"/>
      <c r="W41" s="57"/>
      <c r="X41" s="57"/>
    </row>
    <row r="42" spans="1:24" ht="49.8" customHeight="1">
      <c r="A42" s="217" t="s">
        <v>1023</v>
      </c>
      <c r="B42" s="217"/>
      <c r="C42" s="217"/>
      <c r="D42" s="217"/>
      <c r="E42" s="217"/>
      <c r="F42" s="217"/>
      <c r="G42" s="217"/>
      <c r="H42" s="217"/>
      <c r="I42" s="217"/>
      <c r="J42" s="217"/>
      <c r="K42" s="217"/>
      <c r="L42" s="217"/>
      <c r="M42" s="217"/>
      <c r="N42" s="217"/>
      <c r="O42" s="217"/>
      <c r="P42" s="217"/>
      <c r="Q42" s="217"/>
      <c r="R42" s="217"/>
      <c r="S42" s="217"/>
      <c r="T42" s="217"/>
      <c r="U42" s="217"/>
      <c r="V42" s="217"/>
      <c r="W42" s="217"/>
      <c r="X42" s="217"/>
    </row>
    <row r="43" spans="1:24" ht="64.2" customHeight="1">
      <c r="A43" s="218" t="s">
        <v>960</v>
      </c>
      <c r="B43" s="218" t="s">
        <v>961</v>
      </c>
      <c r="C43" s="218" t="s">
        <v>962</v>
      </c>
      <c r="D43" s="218" t="s">
        <v>260</v>
      </c>
      <c r="E43" s="218" t="s">
        <v>261</v>
      </c>
      <c r="F43" s="218" t="s">
        <v>963</v>
      </c>
      <c r="G43" s="219" t="s">
        <v>248</v>
      </c>
      <c r="H43" s="219" t="s">
        <v>249</v>
      </c>
      <c r="I43" s="219" t="s">
        <v>250</v>
      </c>
      <c r="J43" s="219" t="s">
        <v>251</v>
      </c>
      <c r="K43" s="219" t="s">
        <v>252</v>
      </c>
      <c r="L43" s="219" t="s">
        <v>253</v>
      </c>
      <c r="M43" s="219" t="s">
        <v>254</v>
      </c>
      <c r="N43" s="219" t="s">
        <v>255</v>
      </c>
      <c r="O43" s="219" t="s">
        <v>256</v>
      </c>
      <c r="P43" s="219" t="s">
        <v>257</v>
      </c>
      <c r="Q43" s="219" t="s">
        <v>258</v>
      </c>
      <c r="R43" s="219" t="s">
        <v>259</v>
      </c>
      <c r="S43" s="220" t="s">
        <v>1015</v>
      </c>
      <c r="T43" s="220" t="s">
        <v>1016</v>
      </c>
      <c r="U43" s="220" t="s">
        <v>1017</v>
      </c>
      <c r="V43" s="220" t="s">
        <v>1018</v>
      </c>
      <c r="W43" s="220" t="s">
        <v>1019</v>
      </c>
      <c r="X43" s="220" t="s">
        <v>1020</v>
      </c>
    </row>
    <row r="44" spans="1:24" ht="75" customHeight="1">
      <c r="A44" s="232" t="s">
        <v>987</v>
      </c>
      <c r="B44" s="246" t="s">
        <v>789</v>
      </c>
      <c r="C44" s="222" t="s">
        <v>988</v>
      </c>
      <c r="D44" s="233">
        <v>4</v>
      </c>
      <c r="E44" s="233" t="s">
        <v>282</v>
      </c>
      <c r="F44" s="233" t="s">
        <v>272</v>
      </c>
      <c r="G44" s="225"/>
      <c r="H44" s="225"/>
      <c r="I44" s="225"/>
      <c r="J44" s="225" t="s">
        <v>1012</v>
      </c>
      <c r="K44" s="226"/>
      <c r="L44" s="226" t="s">
        <v>263</v>
      </c>
      <c r="M44" s="226"/>
      <c r="N44" s="226"/>
      <c r="O44" s="227" t="s">
        <v>263</v>
      </c>
      <c r="P44" s="227"/>
      <c r="Q44" s="227"/>
      <c r="R44" s="228" t="s">
        <v>263</v>
      </c>
      <c r="S44" s="247"/>
      <c r="T44" s="230"/>
      <c r="U44" s="230"/>
      <c r="V44" s="231"/>
      <c r="W44" s="231"/>
      <c r="X44" s="231"/>
    </row>
    <row r="45" spans="1:24" ht="96.6">
      <c r="A45" s="234"/>
      <c r="B45" s="246" t="s">
        <v>790</v>
      </c>
      <c r="C45" s="222" t="s">
        <v>813</v>
      </c>
      <c r="D45" s="233">
        <v>1</v>
      </c>
      <c r="E45" s="233" t="s">
        <v>814</v>
      </c>
      <c r="F45" s="233" t="s">
        <v>815</v>
      </c>
      <c r="G45" s="225"/>
      <c r="H45" s="225"/>
      <c r="I45" s="225"/>
      <c r="J45" s="225"/>
      <c r="K45" s="226"/>
      <c r="L45" s="226"/>
      <c r="M45" s="226"/>
      <c r="N45" s="226" t="s">
        <v>263</v>
      </c>
      <c r="O45" s="227"/>
      <c r="P45" s="227"/>
      <c r="Q45" s="227"/>
      <c r="R45" s="228"/>
      <c r="S45" s="247"/>
      <c r="T45" s="230"/>
      <c r="U45" s="230"/>
      <c r="V45" s="231"/>
      <c r="W45" s="231"/>
      <c r="X45" s="231"/>
    </row>
    <row r="46" spans="1:24" ht="124.2">
      <c r="A46" s="235"/>
      <c r="B46" s="246" t="s">
        <v>791</v>
      </c>
      <c r="C46" s="222" t="s">
        <v>816</v>
      </c>
      <c r="D46" s="233">
        <v>2</v>
      </c>
      <c r="E46" s="233" t="s">
        <v>817</v>
      </c>
      <c r="F46" s="233" t="s">
        <v>815</v>
      </c>
      <c r="G46" s="225"/>
      <c r="H46" s="225"/>
      <c r="I46" s="225"/>
      <c r="J46" s="225"/>
      <c r="K46" s="226"/>
      <c r="L46" s="226" t="s">
        <v>263</v>
      </c>
      <c r="M46" s="226"/>
      <c r="N46" s="226"/>
      <c r="O46" s="227"/>
      <c r="P46" s="227"/>
      <c r="Q46" s="227" t="s">
        <v>263</v>
      </c>
      <c r="R46" s="228"/>
      <c r="S46" s="247"/>
      <c r="T46" s="230"/>
      <c r="U46" s="230"/>
      <c r="V46" s="231"/>
      <c r="W46" s="231"/>
      <c r="X46" s="231"/>
    </row>
    <row r="47" spans="1:24">
      <c r="A47" s="248"/>
      <c r="B47" s="248"/>
      <c r="C47" s="249"/>
      <c r="D47" s="250"/>
      <c r="E47" s="250"/>
      <c r="F47" s="250"/>
      <c r="G47" s="250"/>
      <c r="H47" s="250"/>
      <c r="I47" s="250"/>
      <c r="J47" s="250"/>
      <c r="K47" s="250"/>
      <c r="L47" s="250"/>
      <c r="M47" s="250"/>
      <c r="N47" s="250"/>
      <c r="O47" s="250"/>
      <c r="P47" s="250"/>
      <c r="Q47" s="250"/>
      <c r="R47" s="250"/>
      <c r="S47" s="251"/>
      <c r="T47" s="54"/>
      <c r="U47" s="54"/>
      <c r="V47" s="57"/>
      <c r="W47" s="57"/>
      <c r="X47" s="57"/>
    </row>
    <row r="48" spans="1:24">
      <c r="A48" s="253"/>
      <c r="B48" s="248"/>
      <c r="C48" s="249"/>
      <c r="D48" s="250"/>
      <c r="E48" s="250"/>
      <c r="F48" s="250"/>
      <c r="G48" s="250"/>
      <c r="H48" s="250"/>
      <c r="I48" s="250"/>
      <c r="J48" s="250"/>
      <c r="K48" s="250"/>
      <c r="L48" s="250"/>
      <c r="M48" s="250"/>
      <c r="N48" s="250"/>
      <c r="O48" s="250"/>
      <c r="P48" s="250"/>
      <c r="Q48" s="250"/>
      <c r="R48" s="250"/>
      <c r="S48" s="251"/>
      <c r="T48" s="54"/>
      <c r="U48" s="54"/>
      <c r="V48" s="57"/>
      <c r="W48" s="57"/>
      <c r="X48" s="57"/>
    </row>
    <row r="49" spans="1:24" ht="57" customHeight="1">
      <c r="A49" s="217" t="s">
        <v>1024</v>
      </c>
      <c r="B49" s="217"/>
      <c r="C49" s="217"/>
      <c r="D49" s="217"/>
      <c r="E49" s="217"/>
      <c r="F49" s="217"/>
      <c r="G49" s="217"/>
      <c r="H49" s="217"/>
      <c r="I49" s="217"/>
      <c r="J49" s="217"/>
      <c r="K49" s="217"/>
      <c r="L49" s="217"/>
      <c r="M49" s="217"/>
      <c r="N49" s="217"/>
      <c r="O49" s="217"/>
      <c r="P49" s="217"/>
      <c r="Q49" s="217"/>
      <c r="R49" s="217"/>
      <c r="S49" s="217"/>
      <c r="T49" s="217"/>
      <c r="U49" s="217"/>
      <c r="V49" s="217"/>
      <c r="W49" s="217"/>
      <c r="X49" s="217"/>
    </row>
    <row r="50" spans="1:24" ht="70.2" customHeight="1">
      <c r="A50" s="218" t="s">
        <v>960</v>
      </c>
      <c r="B50" s="218" t="s">
        <v>961</v>
      </c>
      <c r="C50" s="218" t="s">
        <v>962</v>
      </c>
      <c r="D50" s="218" t="s">
        <v>260</v>
      </c>
      <c r="E50" s="218" t="s">
        <v>261</v>
      </c>
      <c r="F50" s="218" t="s">
        <v>963</v>
      </c>
      <c r="G50" s="219" t="s">
        <v>248</v>
      </c>
      <c r="H50" s="219" t="s">
        <v>249</v>
      </c>
      <c r="I50" s="219" t="s">
        <v>250</v>
      </c>
      <c r="J50" s="219" t="s">
        <v>251</v>
      </c>
      <c r="K50" s="219" t="s">
        <v>252</v>
      </c>
      <c r="L50" s="219" t="s">
        <v>253</v>
      </c>
      <c r="M50" s="219" t="s">
        <v>254</v>
      </c>
      <c r="N50" s="219" t="s">
        <v>255</v>
      </c>
      <c r="O50" s="219" t="s">
        <v>256</v>
      </c>
      <c r="P50" s="219" t="s">
        <v>257</v>
      </c>
      <c r="Q50" s="219" t="s">
        <v>258</v>
      </c>
      <c r="R50" s="219" t="s">
        <v>259</v>
      </c>
      <c r="S50" s="220" t="s">
        <v>1015</v>
      </c>
      <c r="T50" s="220" t="s">
        <v>1016</v>
      </c>
      <c r="U50" s="220" t="s">
        <v>1017</v>
      </c>
      <c r="V50" s="220" t="s">
        <v>1018</v>
      </c>
      <c r="W50" s="220" t="s">
        <v>1019</v>
      </c>
      <c r="X50" s="220" t="s">
        <v>1020</v>
      </c>
    </row>
    <row r="51" spans="1:24" ht="41.4">
      <c r="A51" s="254" t="s">
        <v>989</v>
      </c>
      <c r="B51" s="246" t="s">
        <v>789</v>
      </c>
      <c r="C51" s="236" t="s">
        <v>792</v>
      </c>
      <c r="D51" s="233">
        <v>2</v>
      </c>
      <c r="E51" s="237" t="s">
        <v>793</v>
      </c>
      <c r="F51" s="237" t="s">
        <v>262</v>
      </c>
      <c r="G51" s="225"/>
      <c r="H51" s="225"/>
      <c r="I51" s="225"/>
      <c r="J51" s="225"/>
      <c r="K51" s="226"/>
      <c r="L51" s="226"/>
      <c r="M51" s="226" t="s">
        <v>263</v>
      </c>
      <c r="N51" s="226"/>
      <c r="O51" s="227"/>
      <c r="P51" s="227"/>
      <c r="Q51" s="227"/>
      <c r="R51" s="228" t="s">
        <v>263</v>
      </c>
      <c r="S51" s="247"/>
      <c r="T51" s="230"/>
      <c r="U51" s="230"/>
      <c r="V51" s="231"/>
      <c r="W51" s="231"/>
      <c r="X51" s="231"/>
    </row>
    <row r="52" spans="1:24" ht="55.2">
      <c r="A52" s="255"/>
      <c r="B52" s="246" t="s">
        <v>790</v>
      </c>
      <c r="C52" s="236" t="s">
        <v>794</v>
      </c>
      <c r="D52" s="233">
        <v>2</v>
      </c>
      <c r="E52" s="237" t="s">
        <v>793</v>
      </c>
      <c r="F52" s="237" t="s">
        <v>262</v>
      </c>
      <c r="G52" s="225"/>
      <c r="H52" s="225"/>
      <c r="I52" s="225"/>
      <c r="J52" s="225"/>
      <c r="K52" s="226"/>
      <c r="L52" s="226"/>
      <c r="M52" s="226" t="s">
        <v>263</v>
      </c>
      <c r="N52" s="226"/>
      <c r="O52" s="227"/>
      <c r="P52" s="227"/>
      <c r="Q52" s="227"/>
      <c r="R52" s="228" t="s">
        <v>263</v>
      </c>
      <c r="S52" s="247"/>
      <c r="T52" s="230"/>
      <c r="U52" s="230"/>
      <c r="V52" s="231"/>
      <c r="W52" s="231"/>
      <c r="X52" s="231"/>
    </row>
    <row r="53" spans="1:24" ht="41.4">
      <c r="A53" s="256"/>
      <c r="B53" s="246" t="s">
        <v>791</v>
      </c>
      <c r="C53" s="236" t="s">
        <v>796</v>
      </c>
      <c r="D53" s="233">
        <v>2</v>
      </c>
      <c r="E53" s="237" t="s">
        <v>797</v>
      </c>
      <c r="F53" s="237" t="s">
        <v>268</v>
      </c>
      <c r="G53" s="225"/>
      <c r="H53" s="225"/>
      <c r="I53" s="225"/>
      <c r="J53" s="225"/>
      <c r="K53" s="226"/>
      <c r="L53" s="226"/>
      <c r="M53" s="226" t="s">
        <v>263</v>
      </c>
      <c r="N53" s="226"/>
      <c r="O53" s="227"/>
      <c r="P53" s="227"/>
      <c r="Q53" s="227"/>
      <c r="R53" s="228" t="s">
        <v>263</v>
      </c>
      <c r="S53" s="247"/>
      <c r="T53" s="230"/>
      <c r="U53" s="230"/>
      <c r="V53" s="231"/>
      <c r="W53" s="231"/>
      <c r="X53" s="231"/>
    </row>
    <row r="54" spans="1:24" ht="55.2">
      <c r="A54" s="254" t="s">
        <v>990</v>
      </c>
      <c r="B54" s="246" t="s">
        <v>770</v>
      </c>
      <c r="C54" s="236" t="s">
        <v>800</v>
      </c>
      <c r="D54" s="233">
        <v>1</v>
      </c>
      <c r="E54" s="233" t="s">
        <v>801</v>
      </c>
      <c r="F54" s="237" t="s">
        <v>270</v>
      </c>
      <c r="G54" s="225"/>
      <c r="H54" s="225"/>
      <c r="I54" s="225"/>
      <c r="J54" s="225"/>
      <c r="K54" s="226"/>
      <c r="L54" s="226"/>
      <c r="M54" s="226"/>
      <c r="N54" s="226"/>
      <c r="O54" s="227"/>
      <c r="P54" s="227"/>
      <c r="Q54" s="227"/>
      <c r="R54" s="228" t="s">
        <v>263</v>
      </c>
      <c r="S54" s="247"/>
      <c r="T54" s="230"/>
      <c r="U54" s="230"/>
      <c r="V54" s="231"/>
      <c r="W54" s="231"/>
      <c r="X54" s="231"/>
    </row>
    <row r="55" spans="1:24" ht="41.4">
      <c r="A55" s="255"/>
      <c r="B55" s="246" t="s">
        <v>767</v>
      </c>
      <c r="C55" s="236" t="s">
        <v>798</v>
      </c>
      <c r="D55" s="233">
        <v>1</v>
      </c>
      <c r="E55" s="237" t="s">
        <v>269</v>
      </c>
      <c r="F55" s="237" t="s">
        <v>270</v>
      </c>
      <c r="G55" s="225"/>
      <c r="H55" s="225"/>
      <c r="I55" s="225"/>
      <c r="J55" s="225"/>
      <c r="K55" s="226"/>
      <c r="L55" s="226"/>
      <c r="M55" s="226"/>
      <c r="N55" s="226"/>
      <c r="O55" s="227"/>
      <c r="P55" s="227"/>
      <c r="Q55" s="227"/>
      <c r="R55" s="228" t="s">
        <v>263</v>
      </c>
      <c r="S55" s="247"/>
      <c r="T55" s="230"/>
      <c r="U55" s="230"/>
      <c r="V55" s="231"/>
      <c r="W55" s="231"/>
      <c r="X55" s="231"/>
    </row>
    <row r="56" spans="1:24" ht="55.2">
      <c r="A56" s="256"/>
      <c r="B56" s="246" t="s">
        <v>768</v>
      </c>
      <c r="C56" s="236" t="s">
        <v>799</v>
      </c>
      <c r="D56" s="233">
        <v>1</v>
      </c>
      <c r="E56" s="233" t="s">
        <v>271</v>
      </c>
      <c r="F56" s="237" t="s">
        <v>262</v>
      </c>
      <c r="G56" s="225"/>
      <c r="H56" s="225"/>
      <c r="I56" s="225"/>
      <c r="J56" s="225"/>
      <c r="K56" s="226"/>
      <c r="L56" s="226"/>
      <c r="M56" s="226"/>
      <c r="N56" s="226"/>
      <c r="O56" s="227"/>
      <c r="P56" s="227"/>
      <c r="Q56" s="227"/>
      <c r="R56" s="228" t="s">
        <v>263</v>
      </c>
      <c r="S56" s="247"/>
      <c r="T56" s="230"/>
      <c r="U56" s="230"/>
      <c r="V56" s="231"/>
      <c r="W56" s="231"/>
      <c r="X56" s="231"/>
    </row>
    <row r="57" spans="1:24" ht="138">
      <c r="A57" s="254" t="s">
        <v>991</v>
      </c>
      <c r="B57" s="246">
        <v>3.1</v>
      </c>
      <c r="C57" s="236" t="s">
        <v>992</v>
      </c>
      <c r="D57" s="233">
        <v>1</v>
      </c>
      <c r="E57" s="237" t="s">
        <v>802</v>
      </c>
      <c r="F57" s="237" t="s">
        <v>272</v>
      </c>
      <c r="G57" s="225"/>
      <c r="H57" s="225"/>
      <c r="I57" s="225"/>
      <c r="J57" s="225"/>
      <c r="K57" s="226"/>
      <c r="L57" s="226"/>
      <c r="M57" s="226"/>
      <c r="N57" s="226"/>
      <c r="O57" s="227" t="s">
        <v>263</v>
      </c>
      <c r="P57" s="227"/>
      <c r="Q57" s="227"/>
      <c r="R57" s="228"/>
      <c r="S57" s="247"/>
      <c r="T57" s="230"/>
      <c r="U57" s="230"/>
      <c r="V57" s="231"/>
      <c r="W57" s="231"/>
      <c r="X57" s="231"/>
    </row>
    <row r="58" spans="1:24" ht="57.6" customHeight="1">
      <c r="A58" s="256"/>
      <c r="B58" s="246">
        <v>3.2</v>
      </c>
      <c r="C58" s="236" t="s">
        <v>273</v>
      </c>
      <c r="D58" s="233">
        <v>1</v>
      </c>
      <c r="E58" s="237" t="s">
        <v>274</v>
      </c>
      <c r="F58" s="233" t="s">
        <v>275</v>
      </c>
      <c r="G58" s="225"/>
      <c r="H58" s="225"/>
      <c r="I58" s="225"/>
      <c r="J58" s="225"/>
      <c r="K58" s="226"/>
      <c r="L58" s="226"/>
      <c r="M58" s="226"/>
      <c r="N58" s="226"/>
      <c r="O58" s="227"/>
      <c r="P58" s="227"/>
      <c r="Q58" s="227"/>
      <c r="R58" s="228" t="s">
        <v>263</v>
      </c>
      <c r="S58" s="247"/>
      <c r="T58" s="230"/>
      <c r="U58" s="230"/>
      <c r="V58" s="231"/>
      <c r="W58" s="231"/>
      <c r="X58" s="231"/>
    </row>
    <row r="59" spans="1:24">
      <c r="A59" s="248"/>
      <c r="B59" s="1"/>
      <c r="C59" s="1"/>
      <c r="D59" s="215"/>
      <c r="E59" s="214"/>
      <c r="F59" s="215"/>
      <c r="G59" s="1"/>
      <c r="H59" s="1"/>
      <c r="I59" s="215"/>
      <c r="J59" s="215"/>
      <c r="K59" s="215"/>
      <c r="L59" s="215"/>
      <c r="M59" s="215"/>
      <c r="N59" s="215"/>
      <c r="O59" s="215"/>
      <c r="P59" s="215"/>
      <c r="Q59" s="215"/>
      <c r="R59" s="215"/>
      <c r="S59" s="257"/>
      <c r="T59" s="54"/>
      <c r="U59" s="54"/>
    </row>
    <row r="60" spans="1:24">
      <c r="A60" s="248"/>
      <c r="B60" s="1"/>
      <c r="C60" s="1"/>
      <c r="D60" s="215"/>
      <c r="E60" s="214"/>
      <c r="F60" s="215"/>
      <c r="G60" s="1"/>
      <c r="H60" s="1"/>
      <c r="I60" s="215"/>
      <c r="J60" s="215"/>
      <c r="K60" s="215"/>
      <c r="L60" s="215"/>
      <c r="M60" s="215"/>
      <c r="N60" s="215"/>
      <c r="O60" s="215"/>
      <c r="P60" s="215"/>
      <c r="Q60" s="215"/>
      <c r="R60" s="215"/>
      <c r="S60" s="258"/>
      <c r="T60" s="54"/>
      <c r="U60" s="54"/>
    </row>
    <row r="61" spans="1:24" ht="58.8" customHeight="1">
      <c r="A61" s="217" t="s">
        <v>1025</v>
      </c>
      <c r="B61" s="217"/>
      <c r="C61" s="217"/>
      <c r="D61" s="217"/>
      <c r="E61" s="217"/>
      <c r="F61" s="217"/>
      <c r="G61" s="217"/>
      <c r="H61" s="217"/>
      <c r="I61" s="217"/>
      <c r="J61" s="217"/>
      <c r="K61" s="217"/>
      <c r="L61" s="217"/>
      <c r="M61" s="217"/>
      <c r="N61" s="217"/>
      <c r="O61" s="217"/>
      <c r="P61" s="217"/>
      <c r="Q61" s="217"/>
      <c r="R61" s="217"/>
      <c r="S61" s="217"/>
      <c r="T61" s="217"/>
      <c r="U61" s="217"/>
      <c r="V61" s="217"/>
      <c r="W61" s="217"/>
      <c r="X61" s="217"/>
    </row>
    <row r="62" spans="1:24" ht="64.8" customHeight="1">
      <c r="A62" s="218" t="s">
        <v>960</v>
      </c>
      <c r="B62" s="218" t="s">
        <v>961</v>
      </c>
      <c r="C62" s="218" t="s">
        <v>962</v>
      </c>
      <c r="D62" s="218" t="s">
        <v>260</v>
      </c>
      <c r="E62" s="218" t="s">
        <v>261</v>
      </c>
      <c r="F62" s="218" t="s">
        <v>963</v>
      </c>
      <c r="G62" s="219" t="s">
        <v>248</v>
      </c>
      <c r="H62" s="219" t="s">
        <v>249</v>
      </c>
      <c r="I62" s="219" t="s">
        <v>250</v>
      </c>
      <c r="J62" s="219" t="s">
        <v>251</v>
      </c>
      <c r="K62" s="219" t="s">
        <v>252</v>
      </c>
      <c r="L62" s="219" t="s">
        <v>253</v>
      </c>
      <c r="M62" s="219" t="s">
        <v>254</v>
      </c>
      <c r="N62" s="219" t="s">
        <v>255</v>
      </c>
      <c r="O62" s="219" t="s">
        <v>256</v>
      </c>
      <c r="P62" s="219" t="s">
        <v>257</v>
      </c>
      <c r="Q62" s="219" t="s">
        <v>258</v>
      </c>
      <c r="R62" s="219" t="s">
        <v>259</v>
      </c>
      <c r="S62" s="220" t="s">
        <v>1015</v>
      </c>
      <c r="T62" s="220" t="s">
        <v>1016</v>
      </c>
      <c r="U62" s="220" t="s">
        <v>1017</v>
      </c>
      <c r="V62" s="220" t="s">
        <v>1018</v>
      </c>
      <c r="W62" s="220" t="s">
        <v>1019</v>
      </c>
      <c r="X62" s="220" t="s">
        <v>1020</v>
      </c>
    </row>
    <row r="63" spans="1:24" ht="141" customHeight="1">
      <c r="A63" s="259" t="s">
        <v>971</v>
      </c>
      <c r="B63" s="247" t="s">
        <v>789</v>
      </c>
      <c r="C63" s="222" t="s">
        <v>277</v>
      </c>
      <c r="D63" s="233">
        <v>2</v>
      </c>
      <c r="E63" s="233" t="s">
        <v>278</v>
      </c>
      <c r="F63" s="233" t="s">
        <v>279</v>
      </c>
      <c r="G63" s="225"/>
      <c r="H63" s="225"/>
      <c r="I63" s="225"/>
      <c r="J63" s="225" t="s">
        <v>263</v>
      </c>
      <c r="K63" s="226"/>
      <c r="L63" s="226"/>
      <c r="M63" s="226"/>
      <c r="N63" s="226"/>
      <c r="O63" s="227"/>
      <c r="P63" s="227"/>
      <c r="Q63" s="227"/>
      <c r="R63" s="228"/>
      <c r="S63" s="247"/>
      <c r="T63" s="233"/>
      <c r="U63" s="230"/>
      <c r="V63" s="231"/>
      <c r="W63" s="231"/>
      <c r="X63" s="231"/>
    </row>
    <row r="64" spans="1:24" ht="41.4">
      <c r="A64" s="259"/>
      <c r="B64" s="247" t="s">
        <v>789</v>
      </c>
      <c r="C64" s="260" t="s">
        <v>571</v>
      </c>
      <c r="D64" s="223">
        <v>2</v>
      </c>
      <c r="E64" s="223" t="s">
        <v>803</v>
      </c>
      <c r="F64" s="223" t="s">
        <v>267</v>
      </c>
      <c r="G64" s="225"/>
      <c r="H64" s="225"/>
      <c r="I64" s="225"/>
      <c r="J64" s="225"/>
      <c r="K64" s="226" t="s">
        <v>263</v>
      </c>
      <c r="L64" s="226"/>
      <c r="M64" s="226"/>
      <c r="N64" s="226"/>
      <c r="O64" s="227"/>
      <c r="P64" s="227" t="s">
        <v>263</v>
      </c>
      <c r="Q64" s="227"/>
      <c r="R64" s="228"/>
      <c r="S64" s="247"/>
      <c r="T64" s="230"/>
      <c r="U64" s="230"/>
      <c r="V64" s="231"/>
      <c r="W64" s="231"/>
      <c r="X64" s="231"/>
    </row>
    <row r="65" spans="1:24" ht="41.4">
      <c r="A65" s="261" t="s">
        <v>993</v>
      </c>
      <c r="B65" s="247" t="s">
        <v>765</v>
      </c>
      <c r="C65" s="222" t="s">
        <v>280</v>
      </c>
      <c r="D65" s="233">
        <v>1</v>
      </c>
      <c r="E65" s="233" t="s">
        <v>281</v>
      </c>
      <c r="F65" s="233" t="s">
        <v>276</v>
      </c>
      <c r="G65" s="225"/>
      <c r="H65" s="225"/>
      <c r="I65" s="225"/>
      <c r="J65" s="225"/>
      <c r="K65" s="226" t="s">
        <v>263</v>
      </c>
      <c r="L65" s="226"/>
      <c r="M65" s="226"/>
      <c r="N65" s="226"/>
      <c r="O65" s="227"/>
      <c r="P65" s="227"/>
      <c r="Q65" s="227"/>
      <c r="R65" s="228"/>
      <c r="S65" s="247"/>
      <c r="T65" s="230"/>
      <c r="U65" s="230"/>
      <c r="V65" s="231"/>
      <c r="W65" s="231"/>
      <c r="X65" s="231"/>
    </row>
    <row r="66" spans="1:24" ht="69">
      <c r="A66" s="259" t="s">
        <v>994</v>
      </c>
      <c r="B66" s="247" t="s">
        <v>771</v>
      </c>
      <c r="C66" s="222" t="s">
        <v>804</v>
      </c>
      <c r="D66" s="233">
        <v>3</v>
      </c>
      <c r="E66" s="233" t="s">
        <v>995</v>
      </c>
      <c r="F66" s="233" t="s">
        <v>805</v>
      </c>
      <c r="G66" s="225"/>
      <c r="H66" s="225"/>
      <c r="I66" s="225"/>
      <c r="J66" s="225"/>
      <c r="K66" s="226"/>
      <c r="L66" s="226" t="s">
        <v>263</v>
      </c>
      <c r="M66" s="226"/>
      <c r="N66" s="226" t="s">
        <v>263</v>
      </c>
      <c r="O66" s="227"/>
      <c r="P66" s="227"/>
      <c r="Q66" s="227"/>
      <c r="R66" s="228" t="s">
        <v>263</v>
      </c>
      <c r="S66" s="247"/>
      <c r="T66" s="230"/>
      <c r="U66" s="230"/>
      <c r="V66" s="231"/>
      <c r="W66" s="231"/>
      <c r="X66" s="231"/>
    </row>
    <row r="67" spans="1:24" ht="67.2" customHeight="1">
      <c r="A67" s="259"/>
      <c r="B67" s="247" t="s">
        <v>773</v>
      </c>
      <c r="C67" s="260" t="s">
        <v>806</v>
      </c>
      <c r="D67" s="223">
        <v>3</v>
      </c>
      <c r="E67" s="223" t="s">
        <v>807</v>
      </c>
      <c r="F67" s="223" t="s">
        <v>267</v>
      </c>
      <c r="G67" s="225"/>
      <c r="H67" s="225"/>
      <c r="I67" s="225"/>
      <c r="J67" s="225"/>
      <c r="K67" s="226"/>
      <c r="L67" s="226" t="s">
        <v>263</v>
      </c>
      <c r="M67" s="226"/>
      <c r="N67" s="226" t="s">
        <v>263</v>
      </c>
      <c r="O67" s="227"/>
      <c r="P67" s="227"/>
      <c r="Q67" s="227"/>
      <c r="R67" s="228" t="s">
        <v>263</v>
      </c>
      <c r="S67" s="247"/>
      <c r="T67" s="230"/>
      <c r="U67" s="230"/>
      <c r="V67" s="231"/>
      <c r="W67" s="231"/>
      <c r="X67" s="231"/>
    </row>
    <row r="68" spans="1:24" ht="124.2">
      <c r="A68" s="259"/>
      <c r="B68" s="247" t="s">
        <v>795</v>
      </c>
      <c r="C68" s="260" t="s">
        <v>594</v>
      </c>
      <c r="D68" s="223">
        <v>3</v>
      </c>
      <c r="E68" s="223" t="s">
        <v>808</v>
      </c>
      <c r="F68" s="223" t="s">
        <v>267</v>
      </c>
      <c r="G68" s="225"/>
      <c r="H68" s="225"/>
      <c r="I68" s="225"/>
      <c r="J68" s="225"/>
      <c r="K68" s="226"/>
      <c r="L68" s="226" t="s">
        <v>263</v>
      </c>
      <c r="M68" s="226"/>
      <c r="N68" s="226" t="s">
        <v>263</v>
      </c>
      <c r="O68" s="227"/>
      <c r="P68" s="227"/>
      <c r="Q68" s="227"/>
      <c r="R68" s="228" t="s">
        <v>263</v>
      </c>
      <c r="S68" s="247"/>
      <c r="T68" s="230"/>
      <c r="U68" s="230"/>
      <c r="V68" s="231"/>
      <c r="W68" s="231"/>
      <c r="X68" s="231"/>
    </row>
    <row r="69" spans="1:24" ht="85.2" customHeight="1">
      <c r="A69" s="259"/>
      <c r="B69" s="247" t="s">
        <v>996</v>
      </c>
      <c r="C69" s="260" t="s">
        <v>809</v>
      </c>
      <c r="D69" s="223">
        <v>3</v>
      </c>
      <c r="E69" s="223" t="s">
        <v>810</v>
      </c>
      <c r="F69" s="223" t="s">
        <v>267</v>
      </c>
      <c r="G69" s="225"/>
      <c r="H69" s="225"/>
      <c r="I69" s="225"/>
      <c r="J69" s="225" t="s">
        <v>263</v>
      </c>
      <c r="K69" s="226"/>
      <c r="L69" s="226"/>
      <c r="M69" s="226"/>
      <c r="N69" s="226" t="s">
        <v>263</v>
      </c>
      <c r="O69" s="227"/>
      <c r="P69" s="227"/>
      <c r="Q69" s="227"/>
      <c r="R69" s="228" t="s">
        <v>263</v>
      </c>
      <c r="S69" s="247"/>
      <c r="T69" s="230"/>
      <c r="U69" s="230"/>
      <c r="V69" s="231"/>
      <c r="W69" s="231"/>
      <c r="X69" s="231"/>
    </row>
    <row r="70" spans="1:24" ht="41.4">
      <c r="A70" s="247" t="s">
        <v>997</v>
      </c>
      <c r="B70" s="247" t="s">
        <v>776</v>
      </c>
      <c r="C70" s="222" t="s">
        <v>998</v>
      </c>
      <c r="D70" s="233">
        <v>1</v>
      </c>
      <c r="E70" s="233" t="s">
        <v>999</v>
      </c>
      <c r="F70" s="233" t="s">
        <v>267</v>
      </c>
      <c r="G70" s="225"/>
      <c r="H70" s="225"/>
      <c r="I70" s="225"/>
      <c r="J70" s="225" t="s">
        <v>263</v>
      </c>
      <c r="K70" s="226"/>
      <c r="L70" s="226"/>
      <c r="M70" s="226"/>
      <c r="N70" s="226"/>
      <c r="O70" s="227"/>
      <c r="P70" s="227"/>
      <c r="Q70" s="227"/>
      <c r="R70" s="228"/>
      <c r="S70" s="247"/>
      <c r="T70" s="230"/>
      <c r="U70" s="230"/>
      <c r="V70" s="231"/>
      <c r="W70" s="231"/>
      <c r="X70" s="231"/>
    </row>
    <row r="71" spans="1:24" ht="96.6">
      <c r="A71" s="261" t="s">
        <v>1000</v>
      </c>
      <c r="B71" s="247" t="s">
        <v>786</v>
      </c>
      <c r="C71" s="260" t="s">
        <v>811</v>
      </c>
      <c r="D71" s="223">
        <v>4</v>
      </c>
      <c r="E71" s="223" t="s">
        <v>812</v>
      </c>
      <c r="F71" s="223" t="s">
        <v>267</v>
      </c>
      <c r="G71" s="225"/>
      <c r="H71" s="225"/>
      <c r="I71" s="225"/>
      <c r="J71" s="225"/>
      <c r="K71" s="226"/>
      <c r="L71" s="226"/>
      <c r="M71" s="226" t="s">
        <v>263</v>
      </c>
      <c r="N71" s="226"/>
      <c r="O71" s="227"/>
      <c r="P71" s="227"/>
      <c r="Q71" s="227"/>
      <c r="R71" s="228"/>
      <c r="S71" s="247"/>
      <c r="T71" s="230"/>
      <c r="U71" s="230"/>
      <c r="V71" s="231"/>
      <c r="W71" s="231"/>
      <c r="X71" s="231"/>
    </row>
    <row r="72" spans="1:24" ht="39" customHeight="1">
      <c r="A72" s="71"/>
      <c r="B72" s="1"/>
      <c r="C72" s="1"/>
      <c r="D72" s="215"/>
      <c r="E72" s="214"/>
      <c r="F72" s="215"/>
      <c r="G72" s="1"/>
      <c r="H72" s="1"/>
      <c r="I72" s="215"/>
      <c r="J72" s="215"/>
      <c r="K72" s="215"/>
      <c r="L72" s="215"/>
      <c r="M72" s="215"/>
      <c r="N72" s="215"/>
      <c r="O72" s="215"/>
      <c r="P72" s="215"/>
      <c r="Q72" s="215"/>
      <c r="R72" s="215"/>
      <c r="S72" s="216"/>
      <c r="T72" s="54"/>
      <c r="U72" s="54"/>
    </row>
    <row r="73" spans="1:24" ht="39" customHeight="1">
      <c r="A73" s="217" t="s">
        <v>1026</v>
      </c>
      <c r="B73" s="217"/>
      <c r="C73" s="217"/>
      <c r="D73" s="217"/>
      <c r="E73" s="217"/>
      <c r="F73" s="217"/>
      <c r="G73" s="217"/>
      <c r="H73" s="217"/>
      <c r="I73" s="217"/>
      <c r="J73" s="217"/>
      <c r="K73" s="217"/>
      <c r="L73" s="217"/>
      <c r="M73" s="217"/>
      <c r="N73" s="217"/>
      <c r="O73" s="217"/>
      <c r="P73" s="217"/>
      <c r="Q73" s="217"/>
      <c r="R73" s="217"/>
      <c r="S73" s="217"/>
      <c r="T73" s="217"/>
      <c r="U73" s="217"/>
      <c r="V73" s="217"/>
      <c r="W73" s="217"/>
      <c r="X73" s="217"/>
    </row>
    <row r="74" spans="1:24" ht="68.400000000000006" customHeight="1">
      <c r="A74" s="218" t="s">
        <v>960</v>
      </c>
      <c r="B74" s="218" t="s">
        <v>961</v>
      </c>
      <c r="C74" s="218" t="s">
        <v>962</v>
      </c>
      <c r="D74" s="218" t="s">
        <v>260</v>
      </c>
      <c r="E74" s="218" t="s">
        <v>261</v>
      </c>
      <c r="F74" s="218" t="s">
        <v>963</v>
      </c>
      <c r="G74" s="219" t="s">
        <v>248</v>
      </c>
      <c r="H74" s="219" t="s">
        <v>249</v>
      </c>
      <c r="I74" s="219" t="s">
        <v>250</v>
      </c>
      <c r="J74" s="219" t="s">
        <v>251</v>
      </c>
      <c r="K74" s="219" t="s">
        <v>252</v>
      </c>
      <c r="L74" s="219" t="s">
        <v>253</v>
      </c>
      <c r="M74" s="219" t="s">
        <v>254</v>
      </c>
      <c r="N74" s="219" t="s">
        <v>255</v>
      </c>
      <c r="O74" s="219" t="s">
        <v>256</v>
      </c>
      <c r="P74" s="219" t="s">
        <v>257</v>
      </c>
      <c r="Q74" s="219" t="s">
        <v>258</v>
      </c>
      <c r="R74" s="219" t="s">
        <v>259</v>
      </c>
      <c r="S74" s="220" t="s">
        <v>1015</v>
      </c>
      <c r="T74" s="220" t="s">
        <v>1016</v>
      </c>
      <c r="U74" s="220" t="s">
        <v>1017</v>
      </c>
      <c r="V74" s="220" t="s">
        <v>1018</v>
      </c>
      <c r="W74" s="220" t="s">
        <v>1019</v>
      </c>
      <c r="X74" s="220" t="s">
        <v>1020</v>
      </c>
    </row>
    <row r="75" spans="1:24" ht="55.2">
      <c r="A75" s="234" t="s">
        <v>1001</v>
      </c>
      <c r="B75" s="246" t="s">
        <v>789</v>
      </c>
      <c r="C75" s="222" t="s">
        <v>1002</v>
      </c>
      <c r="D75" s="233">
        <v>4</v>
      </c>
      <c r="E75" s="233" t="s">
        <v>1003</v>
      </c>
      <c r="F75" s="233" t="s">
        <v>1004</v>
      </c>
      <c r="G75" s="225"/>
      <c r="H75" s="225">
        <v>1</v>
      </c>
      <c r="I75" s="225"/>
      <c r="J75" s="225"/>
      <c r="K75" s="226" t="s">
        <v>263</v>
      </c>
      <c r="L75" s="226"/>
      <c r="M75" s="226"/>
      <c r="N75" s="226"/>
      <c r="O75" s="227" t="s">
        <v>263</v>
      </c>
      <c r="P75" s="227"/>
      <c r="Q75" s="227"/>
      <c r="R75" s="228" t="s">
        <v>263</v>
      </c>
      <c r="S75" s="247"/>
      <c r="T75" s="230"/>
      <c r="U75" s="230"/>
      <c r="V75" s="231"/>
      <c r="W75" s="231"/>
      <c r="X75" s="231"/>
    </row>
    <row r="76" spans="1:24" ht="41.4">
      <c r="A76" s="234"/>
      <c r="B76" s="246" t="s">
        <v>790</v>
      </c>
      <c r="C76" s="222" t="s">
        <v>1005</v>
      </c>
      <c r="D76" s="233">
        <v>1</v>
      </c>
      <c r="E76" s="233" t="s">
        <v>1006</v>
      </c>
      <c r="F76" s="237" t="s">
        <v>272</v>
      </c>
      <c r="G76" s="225"/>
      <c r="H76" s="225"/>
      <c r="I76" s="225"/>
      <c r="J76" s="225"/>
      <c r="K76" s="226"/>
      <c r="L76" s="226"/>
      <c r="M76" s="226"/>
      <c r="N76" s="226"/>
      <c r="O76" s="227"/>
      <c r="P76" s="227"/>
      <c r="Q76" s="227"/>
      <c r="R76" s="228" t="s">
        <v>263</v>
      </c>
      <c r="S76" s="247"/>
      <c r="T76" s="230"/>
      <c r="U76" s="230"/>
      <c r="V76" s="231"/>
      <c r="W76" s="231"/>
      <c r="X76" s="231"/>
    </row>
  </sheetData>
  <mergeCells count="23">
    <mergeCell ref="A61:X61"/>
    <mergeCell ref="A63:A64"/>
    <mergeCell ref="A66:A69"/>
    <mergeCell ref="A73:X73"/>
    <mergeCell ref="A75:A76"/>
    <mergeCell ref="A44:A46"/>
    <mergeCell ref="A49:X49"/>
    <mergeCell ref="A51:A53"/>
    <mergeCell ref="A54:A56"/>
    <mergeCell ref="A57:A58"/>
    <mergeCell ref="S59:S60"/>
    <mergeCell ref="A24:A27"/>
    <mergeCell ref="A30:X30"/>
    <mergeCell ref="A32:A34"/>
    <mergeCell ref="A36:X36"/>
    <mergeCell ref="A38:A40"/>
    <mergeCell ref="A42:X42"/>
    <mergeCell ref="A2:C5"/>
    <mergeCell ref="D2:AB5"/>
    <mergeCell ref="D6:AB10"/>
    <mergeCell ref="A15:X15"/>
    <mergeCell ref="A18:A21"/>
    <mergeCell ref="A22:A23"/>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8"/>
  <dimension ref="A1:AK20"/>
  <sheetViews>
    <sheetView topLeftCell="K15" zoomScale="60" zoomScaleNormal="60" workbookViewId="0">
      <selection activeCell="K21" sqref="A21:XFD21"/>
    </sheetView>
  </sheetViews>
  <sheetFormatPr baseColWidth="10" defaultColWidth="11.44140625" defaultRowHeight="14.4"/>
  <cols>
    <col min="1" max="17" width="19.44140625" style="71" customWidth="1"/>
    <col min="18"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[2]Indice!M1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[2]Indice!M2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[2]Indice!M3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219</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36.7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7" t="s">
        <v>21</v>
      </c>
      <c r="U12" s="7" t="s">
        <v>13</v>
      </c>
      <c r="V12" s="7" t="s">
        <v>40</v>
      </c>
      <c r="W12" s="7" t="s">
        <v>41</v>
      </c>
      <c r="X12" s="7" t="s">
        <v>42</v>
      </c>
      <c r="Y12" s="7" t="s">
        <v>68</v>
      </c>
      <c r="Z12" s="7" t="s">
        <v>43</v>
      </c>
      <c r="AA12" s="7" t="s">
        <v>44</v>
      </c>
      <c r="AB12" s="7" t="s">
        <v>45</v>
      </c>
      <c r="AC12" s="7" t="s">
        <v>70</v>
      </c>
      <c r="AD12" s="7" t="s">
        <v>46</v>
      </c>
      <c r="AE12" s="7" t="s">
        <v>47</v>
      </c>
      <c r="AF12" s="7" t="s">
        <v>48</v>
      </c>
      <c r="AG12" s="7" t="s">
        <v>71</v>
      </c>
      <c r="AH12" s="159"/>
    </row>
    <row r="13" spans="1:37" ht="146.4"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11" t="s">
        <v>30</v>
      </c>
      <c r="AC13" s="11" t="s">
        <v>73</v>
      </c>
      <c r="AD13" s="11" t="s">
        <v>35</v>
      </c>
      <c r="AE13" s="11" t="s">
        <v>36</v>
      </c>
      <c r="AF13" s="11" t="s">
        <v>30</v>
      </c>
      <c r="AG13" s="11" t="s">
        <v>72</v>
      </c>
      <c r="AH13" s="11" t="s">
        <v>74</v>
      </c>
    </row>
    <row r="14" spans="1:37" s="99" customFormat="1" ht="81.599999999999994">
      <c r="A14" s="109" t="s">
        <v>50</v>
      </c>
      <c r="B14" s="62" t="s">
        <v>242</v>
      </c>
      <c r="C14" s="62" t="s">
        <v>114</v>
      </c>
      <c r="D14" s="62" t="s">
        <v>138</v>
      </c>
      <c r="E14" s="62" t="s">
        <v>90</v>
      </c>
      <c r="F14" s="62" t="s">
        <v>189</v>
      </c>
      <c r="G14" s="62" t="s">
        <v>433</v>
      </c>
      <c r="H14" s="62" t="s">
        <v>204</v>
      </c>
      <c r="I14" s="62" t="s">
        <v>434</v>
      </c>
      <c r="J14" s="62" t="s">
        <v>101</v>
      </c>
      <c r="K14" s="62" t="s">
        <v>520</v>
      </c>
      <c r="L14" s="62" t="s">
        <v>521</v>
      </c>
      <c r="M14" s="62">
        <v>3</v>
      </c>
      <c r="N14" s="62" t="s">
        <v>522</v>
      </c>
      <c r="O14" s="62" t="s">
        <v>523</v>
      </c>
      <c r="P14" s="65">
        <v>45383</v>
      </c>
      <c r="Q14" s="65">
        <v>45657</v>
      </c>
      <c r="R14" s="125"/>
      <c r="S14" s="125"/>
      <c r="T14" s="126" t="e">
        <f>S14/R14</f>
        <v>#DIV/0!</v>
      </c>
      <c r="U14" s="125"/>
      <c r="V14" s="63">
        <v>1</v>
      </c>
      <c r="W14" s="63"/>
      <c r="X14" s="69">
        <f>W14/V14</f>
        <v>0</v>
      </c>
      <c r="Y14" s="63" t="s">
        <v>524</v>
      </c>
      <c r="Z14" s="63">
        <v>1</v>
      </c>
      <c r="AA14" s="63"/>
      <c r="AB14" s="69">
        <f>AA14/Z14</f>
        <v>0</v>
      </c>
      <c r="AC14" s="63" t="s">
        <v>524</v>
      </c>
      <c r="AD14" s="63">
        <v>1</v>
      </c>
      <c r="AE14" s="63"/>
      <c r="AF14" s="69">
        <f>AE14/AD14</f>
        <v>0</v>
      </c>
      <c r="AG14" s="63" t="s">
        <v>524</v>
      </c>
      <c r="AH14" s="63" t="s">
        <v>525</v>
      </c>
    </row>
    <row r="15" spans="1:37" s="99" customFormat="1" ht="51">
      <c r="A15" s="109" t="s">
        <v>50</v>
      </c>
      <c r="B15" s="62" t="s">
        <v>242</v>
      </c>
      <c r="C15" s="62" t="s">
        <v>114</v>
      </c>
      <c r="D15" s="62" t="s">
        <v>138</v>
      </c>
      <c r="E15" s="62" t="s">
        <v>90</v>
      </c>
      <c r="F15" s="62" t="s">
        <v>189</v>
      </c>
      <c r="G15" s="62" t="s">
        <v>433</v>
      </c>
      <c r="H15" s="62" t="s">
        <v>204</v>
      </c>
      <c r="I15" s="62" t="s">
        <v>434</v>
      </c>
      <c r="J15" s="62" t="s">
        <v>101</v>
      </c>
      <c r="K15" s="62" t="s">
        <v>526</v>
      </c>
      <c r="L15" s="62" t="s">
        <v>527</v>
      </c>
      <c r="M15" s="62">
        <v>1</v>
      </c>
      <c r="N15" s="62" t="s">
        <v>528</v>
      </c>
      <c r="O15" s="62" t="s">
        <v>529</v>
      </c>
      <c r="P15" s="65">
        <v>45566</v>
      </c>
      <c r="Q15" s="65">
        <v>45657</v>
      </c>
      <c r="R15" s="125"/>
      <c r="S15" s="125"/>
      <c r="T15" s="126" t="e">
        <f t="shared" ref="T15:T20" si="0">S15/R15</f>
        <v>#DIV/0!</v>
      </c>
      <c r="U15" s="125"/>
      <c r="V15" s="63"/>
      <c r="W15" s="63"/>
      <c r="X15" s="69" t="e">
        <f t="shared" ref="X15:X20" si="1">W15/V15</f>
        <v>#DIV/0!</v>
      </c>
      <c r="Y15" s="63"/>
      <c r="Z15" s="63"/>
      <c r="AA15" s="63"/>
      <c r="AB15" s="69" t="e">
        <f t="shared" ref="AB15:AB20" si="2">AA15/Z15</f>
        <v>#DIV/0!</v>
      </c>
      <c r="AC15" s="63"/>
      <c r="AD15" s="63">
        <v>1</v>
      </c>
      <c r="AE15" s="63"/>
      <c r="AF15" s="69">
        <f t="shared" ref="AF15:AF20" si="3">AE15/AD15</f>
        <v>0</v>
      </c>
      <c r="AG15" s="63" t="s">
        <v>524</v>
      </c>
      <c r="AH15" s="63" t="s">
        <v>525</v>
      </c>
    </row>
    <row r="16" spans="1:37" s="99" customFormat="1" ht="122.4">
      <c r="A16" s="109" t="s">
        <v>50</v>
      </c>
      <c r="B16" s="62" t="s">
        <v>242</v>
      </c>
      <c r="C16" s="62" t="s">
        <v>114</v>
      </c>
      <c r="D16" s="62" t="s">
        <v>138</v>
      </c>
      <c r="E16" s="62" t="s">
        <v>90</v>
      </c>
      <c r="F16" s="62" t="s">
        <v>189</v>
      </c>
      <c r="G16" s="62" t="s">
        <v>433</v>
      </c>
      <c r="H16" s="62" t="s">
        <v>204</v>
      </c>
      <c r="I16" s="62" t="s">
        <v>434</v>
      </c>
      <c r="J16" s="62" t="s">
        <v>101</v>
      </c>
      <c r="K16" s="62" t="s">
        <v>530</v>
      </c>
      <c r="L16" s="62" t="s">
        <v>531</v>
      </c>
      <c r="M16" s="62">
        <v>3</v>
      </c>
      <c r="N16" s="62" t="s">
        <v>532</v>
      </c>
      <c r="O16" s="62" t="s">
        <v>533</v>
      </c>
      <c r="P16" s="65">
        <v>45383</v>
      </c>
      <c r="Q16" s="65">
        <v>45657</v>
      </c>
      <c r="R16" s="125"/>
      <c r="S16" s="125"/>
      <c r="T16" s="126" t="e">
        <f t="shared" si="0"/>
        <v>#DIV/0!</v>
      </c>
      <c r="U16" s="125"/>
      <c r="V16" s="63">
        <v>1</v>
      </c>
      <c r="W16" s="63"/>
      <c r="X16" s="69">
        <f t="shared" si="1"/>
        <v>0</v>
      </c>
      <c r="Y16" s="63" t="s">
        <v>524</v>
      </c>
      <c r="Z16" s="63">
        <v>1</v>
      </c>
      <c r="AA16" s="63"/>
      <c r="AB16" s="69">
        <f t="shared" si="2"/>
        <v>0</v>
      </c>
      <c r="AC16" s="63" t="s">
        <v>524</v>
      </c>
      <c r="AD16" s="63">
        <v>1</v>
      </c>
      <c r="AE16" s="63"/>
      <c r="AF16" s="69">
        <f t="shared" si="3"/>
        <v>0</v>
      </c>
      <c r="AG16" s="63" t="s">
        <v>524</v>
      </c>
      <c r="AH16" s="63" t="s">
        <v>525</v>
      </c>
    </row>
    <row r="17" spans="1:34" s="99" customFormat="1" ht="81.599999999999994">
      <c r="A17" s="109" t="s">
        <v>50</v>
      </c>
      <c r="B17" s="62" t="s">
        <v>242</v>
      </c>
      <c r="C17" s="62" t="s">
        <v>114</v>
      </c>
      <c r="D17" s="62" t="s">
        <v>138</v>
      </c>
      <c r="E17" s="62" t="s">
        <v>90</v>
      </c>
      <c r="F17" s="62" t="s">
        <v>189</v>
      </c>
      <c r="G17" s="62" t="s">
        <v>433</v>
      </c>
      <c r="H17" s="62" t="s">
        <v>204</v>
      </c>
      <c r="I17" s="62" t="s">
        <v>434</v>
      </c>
      <c r="J17" s="62" t="s">
        <v>101</v>
      </c>
      <c r="K17" s="62" t="s">
        <v>534</v>
      </c>
      <c r="L17" s="62" t="s">
        <v>535</v>
      </c>
      <c r="M17" s="62">
        <v>3</v>
      </c>
      <c r="N17" s="62" t="s">
        <v>536</v>
      </c>
      <c r="O17" s="62" t="s">
        <v>537</v>
      </c>
      <c r="P17" s="65">
        <v>45383</v>
      </c>
      <c r="Q17" s="65">
        <v>45657</v>
      </c>
      <c r="R17" s="125"/>
      <c r="S17" s="125"/>
      <c r="T17" s="126" t="e">
        <f t="shared" si="0"/>
        <v>#DIV/0!</v>
      </c>
      <c r="U17" s="125"/>
      <c r="V17" s="63">
        <v>1</v>
      </c>
      <c r="W17" s="63"/>
      <c r="X17" s="69">
        <f t="shared" si="1"/>
        <v>0</v>
      </c>
      <c r="Y17" s="63" t="s">
        <v>524</v>
      </c>
      <c r="Z17" s="63">
        <v>1</v>
      </c>
      <c r="AA17" s="63"/>
      <c r="AB17" s="69">
        <f t="shared" si="2"/>
        <v>0</v>
      </c>
      <c r="AC17" s="63" t="s">
        <v>524</v>
      </c>
      <c r="AD17" s="63">
        <v>1</v>
      </c>
      <c r="AE17" s="63"/>
      <c r="AF17" s="69">
        <f t="shared" si="3"/>
        <v>0</v>
      </c>
      <c r="AG17" s="63" t="s">
        <v>524</v>
      </c>
      <c r="AH17" s="63" t="s">
        <v>538</v>
      </c>
    </row>
    <row r="18" spans="1:34" s="99" customFormat="1" ht="91.8">
      <c r="A18" s="109" t="s">
        <v>50</v>
      </c>
      <c r="B18" s="62" t="s">
        <v>242</v>
      </c>
      <c r="C18" s="62" t="s">
        <v>114</v>
      </c>
      <c r="D18" s="62" t="s">
        <v>138</v>
      </c>
      <c r="E18" s="62" t="s">
        <v>90</v>
      </c>
      <c r="F18" s="62" t="s">
        <v>189</v>
      </c>
      <c r="G18" s="62" t="s">
        <v>433</v>
      </c>
      <c r="H18" s="62" t="s">
        <v>204</v>
      </c>
      <c r="I18" s="62" t="s">
        <v>434</v>
      </c>
      <c r="J18" s="62" t="s">
        <v>101</v>
      </c>
      <c r="K18" s="62" t="s">
        <v>539</v>
      </c>
      <c r="L18" s="62" t="s">
        <v>540</v>
      </c>
      <c r="M18" s="62">
        <v>3</v>
      </c>
      <c r="N18" s="62" t="s">
        <v>541</v>
      </c>
      <c r="O18" s="62" t="s">
        <v>542</v>
      </c>
      <c r="P18" s="65">
        <v>45383</v>
      </c>
      <c r="Q18" s="65">
        <v>45657</v>
      </c>
      <c r="R18" s="125"/>
      <c r="S18" s="125"/>
      <c r="T18" s="126" t="e">
        <f t="shared" si="0"/>
        <v>#DIV/0!</v>
      </c>
      <c r="U18" s="125"/>
      <c r="V18" s="63">
        <v>1</v>
      </c>
      <c r="W18" s="63"/>
      <c r="X18" s="69">
        <f t="shared" si="1"/>
        <v>0</v>
      </c>
      <c r="Y18" s="63" t="s">
        <v>524</v>
      </c>
      <c r="Z18" s="63">
        <v>1</v>
      </c>
      <c r="AA18" s="63"/>
      <c r="AB18" s="69">
        <f t="shared" si="2"/>
        <v>0</v>
      </c>
      <c r="AC18" s="63" t="s">
        <v>524</v>
      </c>
      <c r="AD18" s="63">
        <v>1</v>
      </c>
      <c r="AE18" s="63"/>
      <c r="AF18" s="69">
        <f t="shared" si="3"/>
        <v>0</v>
      </c>
      <c r="AG18" s="63" t="s">
        <v>524</v>
      </c>
      <c r="AH18" s="63" t="s">
        <v>525</v>
      </c>
    </row>
    <row r="19" spans="1:34" s="99" customFormat="1" ht="122.4">
      <c r="A19" s="109" t="s">
        <v>50</v>
      </c>
      <c r="B19" s="62" t="s">
        <v>242</v>
      </c>
      <c r="C19" s="62" t="s">
        <v>114</v>
      </c>
      <c r="D19" s="62" t="s">
        <v>138</v>
      </c>
      <c r="E19" s="62" t="s">
        <v>90</v>
      </c>
      <c r="F19" s="62" t="s">
        <v>189</v>
      </c>
      <c r="G19" s="62" t="s">
        <v>433</v>
      </c>
      <c r="H19" s="62" t="s">
        <v>204</v>
      </c>
      <c r="I19" s="62" t="s">
        <v>434</v>
      </c>
      <c r="J19" s="62" t="s">
        <v>101</v>
      </c>
      <c r="K19" s="62" t="s">
        <v>543</v>
      </c>
      <c r="L19" s="62" t="s">
        <v>544</v>
      </c>
      <c r="M19" s="62">
        <v>1</v>
      </c>
      <c r="N19" s="62" t="s">
        <v>545</v>
      </c>
      <c r="O19" s="62" t="s">
        <v>546</v>
      </c>
      <c r="P19" s="65">
        <v>45566</v>
      </c>
      <c r="Q19" s="65">
        <v>45657</v>
      </c>
      <c r="R19" s="125"/>
      <c r="S19" s="125"/>
      <c r="T19" s="126" t="e">
        <f t="shared" si="0"/>
        <v>#DIV/0!</v>
      </c>
      <c r="U19" s="125"/>
      <c r="V19" s="63"/>
      <c r="W19" s="63"/>
      <c r="X19" s="69" t="e">
        <f t="shared" si="1"/>
        <v>#DIV/0!</v>
      </c>
      <c r="Y19" s="63"/>
      <c r="Z19" s="63"/>
      <c r="AA19" s="63"/>
      <c r="AB19" s="69" t="e">
        <f t="shared" si="2"/>
        <v>#DIV/0!</v>
      </c>
      <c r="AC19" s="63"/>
      <c r="AD19" s="63">
        <v>1</v>
      </c>
      <c r="AE19" s="63"/>
      <c r="AF19" s="69">
        <f t="shared" si="3"/>
        <v>0</v>
      </c>
      <c r="AG19" s="63" t="s">
        <v>547</v>
      </c>
      <c r="AH19" s="63" t="s">
        <v>525</v>
      </c>
    </row>
    <row r="20" spans="1:34" s="99" customFormat="1" ht="91.8">
      <c r="A20" s="109" t="s">
        <v>50</v>
      </c>
      <c r="B20" s="62" t="s">
        <v>242</v>
      </c>
      <c r="C20" s="62" t="s">
        <v>114</v>
      </c>
      <c r="D20" s="62" t="s">
        <v>138</v>
      </c>
      <c r="E20" s="62" t="s">
        <v>90</v>
      </c>
      <c r="F20" s="62" t="s">
        <v>189</v>
      </c>
      <c r="G20" s="62" t="s">
        <v>433</v>
      </c>
      <c r="H20" s="62" t="s">
        <v>204</v>
      </c>
      <c r="I20" s="62" t="s">
        <v>434</v>
      </c>
      <c r="J20" s="62" t="s">
        <v>101</v>
      </c>
      <c r="K20" s="62" t="s">
        <v>548</v>
      </c>
      <c r="L20" s="62" t="s">
        <v>549</v>
      </c>
      <c r="M20" s="62">
        <v>3</v>
      </c>
      <c r="N20" s="62" t="s">
        <v>550</v>
      </c>
      <c r="O20" s="62" t="s">
        <v>551</v>
      </c>
      <c r="P20" s="65">
        <v>45383</v>
      </c>
      <c r="Q20" s="65">
        <v>45657</v>
      </c>
      <c r="R20" s="125"/>
      <c r="S20" s="125"/>
      <c r="T20" s="126" t="e">
        <f t="shared" si="0"/>
        <v>#DIV/0!</v>
      </c>
      <c r="U20" s="125"/>
      <c r="V20" s="63">
        <v>1</v>
      </c>
      <c r="W20" s="63"/>
      <c r="X20" s="69">
        <f t="shared" si="1"/>
        <v>0</v>
      </c>
      <c r="Y20" s="63" t="s">
        <v>524</v>
      </c>
      <c r="Z20" s="63">
        <v>1</v>
      </c>
      <c r="AA20" s="63"/>
      <c r="AB20" s="69">
        <f t="shared" si="2"/>
        <v>0</v>
      </c>
      <c r="AC20" s="63" t="s">
        <v>524</v>
      </c>
      <c r="AD20" s="63">
        <v>1</v>
      </c>
      <c r="AE20" s="63"/>
      <c r="AF20" s="69">
        <f t="shared" si="3"/>
        <v>0</v>
      </c>
      <c r="AG20" s="63" t="s">
        <v>524</v>
      </c>
      <c r="AH20" s="63" t="s">
        <v>525</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'd:\Users\mpajaro\Downloads\[Formato-Integracion-Plan-de-Accion-V2-1.xls]DESPLEGABLES'!#REF!</xm:f>
          </x14:formula1>
          <xm:sqref>B14:F20 H14:H20 J14:J20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dimension ref="A1:AK31"/>
  <sheetViews>
    <sheetView topLeftCell="S1" zoomScale="90" zoomScaleNormal="90" workbookViewId="0">
      <selection activeCell="AK26" sqref="AK26"/>
    </sheetView>
  </sheetViews>
  <sheetFormatPr baseColWidth="10" defaultColWidth="11.44140625" defaultRowHeight="14.4"/>
  <cols>
    <col min="1"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[2]Indice!M1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[2]Indice!M2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[2]Indice!M3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218</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47.2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52.5" customHeight="1">
      <c r="A12" s="151"/>
      <c r="B12" s="151"/>
      <c r="C12" s="151"/>
      <c r="D12" s="151"/>
      <c r="E12" s="151"/>
      <c r="F12" s="85" t="s">
        <v>3</v>
      </c>
      <c r="G12" s="85" t="s">
        <v>4</v>
      </c>
      <c r="H12" s="85" t="s">
        <v>5</v>
      </c>
      <c r="I12" s="85" t="s">
        <v>62</v>
      </c>
      <c r="J12" s="85" t="s">
        <v>60</v>
      </c>
      <c r="K12" s="85" t="s">
        <v>6</v>
      </c>
      <c r="L12" s="85" t="s">
        <v>7</v>
      </c>
      <c r="M12" s="85" t="s">
        <v>8</v>
      </c>
      <c r="N12" s="85" t="s">
        <v>9</v>
      </c>
      <c r="O12" s="85" t="s">
        <v>10</v>
      </c>
      <c r="P12" s="85" t="s">
        <v>11</v>
      </c>
      <c r="Q12" s="85"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20.75"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99" customFormat="1" ht="51">
      <c r="A14" s="109" t="s">
        <v>50</v>
      </c>
      <c r="B14" s="62" t="s">
        <v>242</v>
      </c>
      <c r="C14" s="62" t="s">
        <v>121</v>
      </c>
      <c r="D14" s="62" t="s">
        <v>138</v>
      </c>
      <c r="E14" s="62" t="s">
        <v>90</v>
      </c>
      <c r="F14" s="62" t="s">
        <v>189</v>
      </c>
      <c r="G14" s="62" t="s">
        <v>433</v>
      </c>
      <c r="H14" s="62" t="s">
        <v>204</v>
      </c>
      <c r="I14" s="62" t="s">
        <v>552</v>
      </c>
      <c r="J14" s="62" t="s">
        <v>93</v>
      </c>
      <c r="K14" s="62" t="s">
        <v>552</v>
      </c>
      <c r="L14" s="62" t="s">
        <v>553</v>
      </c>
      <c r="M14" s="62">
        <v>1</v>
      </c>
      <c r="N14" s="62" t="s">
        <v>554</v>
      </c>
      <c r="O14" s="62" t="s">
        <v>554</v>
      </c>
      <c r="P14" s="65">
        <v>45536</v>
      </c>
      <c r="Q14" s="65">
        <v>45565</v>
      </c>
      <c r="R14" s="125"/>
      <c r="S14" s="125"/>
      <c r="T14" s="126" t="e">
        <f>S14/R14</f>
        <v>#DIV/0!</v>
      </c>
      <c r="U14" s="63"/>
      <c r="V14" s="63"/>
      <c r="W14" s="63"/>
      <c r="X14" s="69" t="e">
        <f>W14/V14</f>
        <v>#DIV/0!</v>
      </c>
      <c r="Y14" s="63"/>
      <c r="Z14" s="63">
        <v>1</v>
      </c>
      <c r="AA14" s="63">
        <v>0</v>
      </c>
      <c r="AB14" s="69">
        <f>AA14/Z14</f>
        <v>0</v>
      </c>
      <c r="AC14" s="63" t="s">
        <v>555</v>
      </c>
      <c r="AD14" s="63"/>
      <c r="AE14" s="63"/>
      <c r="AF14" s="69">
        <v>0</v>
      </c>
      <c r="AG14" s="63"/>
      <c r="AH14" s="63" t="s">
        <v>556</v>
      </c>
    </row>
    <row r="15" spans="1:37" s="99" customFormat="1" ht="51">
      <c r="A15" s="109" t="s">
        <v>50</v>
      </c>
      <c r="B15" s="62" t="s">
        <v>242</v>
      </c>
      <c r="C15" s="62" t="s">
        <v>121</v>
      </c>
      <c r="D15" s="62" t="s">
        <v>138</v>
      </c>
      <c r="E15" s="62" t="s">
        <v>90</v>
      </c>
      <c r="F15" s="62" t="s">
        <v>189</v>
      </c>
      <c r="G15" s="62" t="s">
        <v>433</v>
      </c>
      <c r="H15" s="62" t="s">
        <v>204</v>
      </c>
      <c r="I15" s="62" t="s">
        <v>434</v>
      </c>
      <c r="J15" s="62" t="s">
        <v>93</v>
      </c>
      <c r="K15" s="62" t="s">
        <v>557</v>
      </c>
      <c r="L15" s="62" t="s">
        <v>558</v>
      </c>
      <c r="M15" s="62">
        <v>1</v>
      </c>
      <c r="N15" s="62" t="s">
        <v>559</v>
      </c>
      <c r="O15" s="62" t="s">
        <v>559</v>
      </c>
      <c r="P15" s="65">
        <v>45292</v>
      </c>
      <c r="Q15" s="65">
        <v>45350</v>
      </c>
      <c r="R15" s="125">
        <v>1</v>
      </c>
      <c r="S15" s="125"/>
      <c r="T15" s="126">
        <f t="shared" ref="T15:T25" si="0">S15/R15</f>
        <v>0</v>
      </c>
      <c r="U15" s="63" t="s">
        <v>452</v>
      </c>
      <c r="V15" s="63"/>
      <c r="W15" s="63"/>
      <c r="X15" s="69" t="e">
        <f t="shared" ref="X15:X25" si="1">W15/V15</f>
        <v>#DIV/0!</v>
      </c>
      <c r="Y15" s="63"/>
      <c r="Z15" s="63"/>
      <c r="AA15" s="63"/>
      <c r="AB15" s="69" t="e">
        <f t="shared" ref="AB15:AB25" si="2">AA15/Z15</f>
        <v>#DIV/0!</v>
      </c>
      <c r="AC15" s="63"/>
      <c r="AD15" s="63"/>
      <c r="AE15" s="63"/>
      <c r="AF15" s="69" t="e">
        <f t="shared" ref="AF15:AF25" si="3">AE15/AD15</f>
        <v>#DIV/0!</v>
      </c>
      <c r="AG15" s="63"/>
      <c r="AH15" s="63" t="s">
        <v>440</v>
      </c>
    </row>
    <row r="16" spans="1:37" s="99" customFormat="1" ht="51">
      <c r="A16" s="109" t="s">
        <v>50</v>
      </c>
      <c r="B16" s="62" t="s">
        <v>242</v>
      </c>
      <c r="C16" s="62" t="s">
        <v>121</v>
      </c>
      <c r="D16" s="62" t="s">
        <v>138</v>
      </c>
      <c r="E16" s="62" t="s">
        <v>90</v>
      </c>
      <c r="F16" s="62" t="s">
        <v>189</v>
      </c>
      <c r="G16" s="62" t="s">
        <v>433</v>
      </c>
      <c r="H16" s="62" t="s">
        <v>204</v>
      </c>
      <c r="I16" s="62" t="s">
        <v>560</v>
      </c>
      <c r="J16" s="62" t="s">
        <v>93</v>
      </c>
      <c r="K16" s="62" t="s">
        <v>561</v>
      </c>
      <c r="L16" s="62" t="s">
        <v>562</v>
      </c>
      <c r="M16" s="62">
        <v>1</v>
      </c>
      <c r="N16" s="62" t="s">
        <v>563</v>
      </c>
      <c r="O16" s="62" t="s">
        <v>563</v>
      </c>
      <c r="P16" s="65">
        <v>45323</v>
      </c>
      <c r="Q16" s="65">
        <v>45382</v>
      </c>
      <c r="R16" s="125">
        <v>1</v>
      </c>
      <c r="S16" s="125"/>
      <c r="T16" s="126">
        <f t="shared" si="0"/>
        <v>0</v>
      </c>
      <c r="U16" s="63" t="s">
        <v>1007</v>
      </c>
      <c r="V16" s="63"/>
      <c r="W16" s="63"/>
      <c r="X16" s="69" t="e">
        <f t="shared" si="1"/>
        <v>#DIV/0!</v>
      </c>
      <c r="Y16" s="63">
        <v>1</v>
      </c>
      <c r="Z16" s="63"/>
      <c r="AA16" s="63"/>
      <c r="AB16" s="69" t="e">
        <f t="shared" si="2"/>
        <v>#DIV/0!</v>
      </c>
      <c r="AC16" s="63"/>
      <c r="AD16" s="63"/>
      <c r="AE16" s="63"/>
      <c r="AF16" s="69" t="e">
        <f t="shared" si="3"/>
        <v>#DIV/0!</v>
      </c>
      <c r="AG16" s="63"/>
      <c r="AH16" s="63" t="s">
        <v>440</v>
      </c>
    </row>
    <row r="17" spans="1:34" s="99" customFormat="1" ht="51">
      <c r="A17" s="109" t="s">
        <v>50</v>
      </c>
      <c r="B17" s="62" t="s">
        <v>242</v>
      </c>
      <c r="C17" s="62" t="s">
        <v>121</v>
      </c>
      <c r="D17" s="62" t="s">
        <v>138</v>
      </c>
      <c r="E17" s="62" t="s">
        <v>90</v>
      </c>
      <c r="F17" s="62" t="s">
        <v>189</v>
      </c>
      <c r="G17" s="62" t="s">
        <v>433</v>
      </c>
      <c r="H17" s="62" t="s">
        <v>204</v>
      </c>
      <c r="I17" s="62" t="s">
        <v>564</v>
      </c>
      <c r="J17" s="62" t="s">
        <v>93</v>
      </c>
      <c r="K17" s="62" t="s">
        <v>565</v>
      </c>
      <c r="L17" s="62" t="s">
        <v>566</v>
      </c>
      <c r="M17" s="62">
        <v>1</v>
      </c>
      <c r="N17" s="62" t="s">
        <v>567</v>
      </c>
      <c r="O17" s="62" t="s">
        <v>567</v>
      </c>
      <c r="P17" s="65">
        <v>45536</v>
      </c>
      <c r="Q17" s="65">
        <v>45565</v>
      </c>
      <c r="R17" s="125"/>
      <c r="S17" s="125"/>
      <c r="T17" s="126" t="e">
        <f t="shared" si="0"/>
        <v>#DIV/0!</v>
      </c>
      <c r="U17" s="63"/>
      <c r="V17" s="63"/>
      <c r="W17" s="63"/>
      <c r="X17" s="69" t="e">
        <f t="shared" si="1"/>
        <v>#DIV/0!</v>
      </c>
      <c r="Y17" s="63"/>
      <c r="Z17" s="63">
        <v>1</v>
      </c>
      <c r="AA17" s="63">
        <v>0</v>
      </c>
      <c r="AB17" s="69">
        <f t="shared" si="2"/>
        <v>0</v>
      </c>
      <c r="AC17" s="63" t="s">
        <v>568</v>
      </c>
      <c r="AD17" s="63"/>
      <c r="AE17" s="63"/>
      <c r="AF17" s="69" t="e">
        <f t="shared" si="3"/>
        <v>#DIV/0!</v>
      </c>
      <c r="AG17" s="63"/>
      <c r="AH17" s="63" t="s">
        <v>556</v>
      </c>
    </row>
    <row r="18" spans="1:34" s="99" customFormat="1" ht="81.599999999999994">
      <c r="A18" s="109" t="s">
        <v>50</v>
      </c>
      <c r="B18" s="62" t="s">
        <v>242</v>
      </c>
      <c r="C18" s="62" t="s">
        <v>121</v>
      </c>
      <c r="D18" s="62" t="s">
        <v>138</v>
      </c>
      <c r="E18" s="62" t="s">
        <v>90</v>
      </c>
      <c r="F18" s="62" t="s">
        <v>189</v>
      </c>
      <c r="G18" s="62" t="s">
        <v>433</v>
      </c>
      <c r="H18" s="62" t="s">
        <v>203</v>
      </c>
      <c r="I18" s="62" t="s">
        <v>434</v>
      </c>
      <c r="J18" s="62" t="s">
        <v>101</v>
      </c>
      <c r="K18" s="62" t="s">
        <v>569</v>
      </c>
      <c r="L18" s="62" t="s">
        <v>570</v>
      </c>
      <c r="M18" s="62">
        <v>1</v>
      </c>
      <c r="N18" s="62" t="s">
        <v>571</v>
      </c>
      <c r="O18" s="62" t="s">
        <v>572</v>
      </c>
      <c r="P18" s="65">
        <v>45566</v>
      </c>
      <c r="Q18" s="65">
        <v>45657</v>
      </c>
      <c r="R18" s="125"/>
      <c r="S18" s="125"/>
      <c r="T18" s="126" t="e">
        <f t="shared" si="0"/>
        <v>#DIV/0!</v>
      </c>
      <c r="U18" s="63"/>
      <c r="V18" s="63"/>
      <c r="W18" s="63"/>
      <c r="X18" s="69" t="e">
        <f t="shared" si="1"/>
        <v>#DIV/0!</v>
      </c>
      <c r="Y18" s="63"/>
      <c r="Z18" s="63"/>
      <c r="AA18" s="63"/>
      <c r="AB18" s="69" t="e">
        <f t="shared" si="2"/>
        <v>#DIV/0!</v>
      </c>
      <c r="AC18" s="63"/>
      <c r="AD18" s="63">
        <v>1</v>
      </c>
      <c r="AE18" s="63"/>
      <c r="AF18" s="69">
        <f t="shared" si="3"/>
        <v>0</v>
      </c>
      <c r="AG18" s="62" t="s">
        <v>573</v>
      </c>
      <c r="AH18" s="63" t="s">
        <v>440</v>
      </c>
    </row>
    <row r="19" spans="1:34" s="99" customFormat="1" ht="61.2">
      <c r="A19" s="109" t="s">
        <v>50</v>
      </c>
      <c r="B19" s="62" t="s">
        <v>242</v>
      </c>
      <c r="C19" s="62" t="s">
        <v>121</v>
      </c>
      <c r="D19" s="62" t="s">
        <v>138</v>
      </c>
      <c r="E19" s="62" t="s">
        <v>90</v>
      </c>
      <c r="F19" s="62" t="s">
        <v>189</v>
      </c>
      <c r="G19" s="62" t="s">
        <v>433</v>
      </c>
      <c r="H19" s="62" t="s">
        <v>203</v>
      </c>
      <c r="I19" s="62" t="s">
        <v>434</v>
      </c>
      <c r="J19" s="62" t="s">
        <v>101</v>
      </c>
      <c r="K19" s="62" t="s">
        <v>574</v>
      </c>
      <c r="L19" s="62" t="s">
        <v>575</v>
      </c>
      <c r="M19" s="62">
        <v>1</v>
      </c>
      <c r="N19" s="62" t="s">
        <v>576</v>
      </c>
      <c r="O19" s="62" t="s">
        <v>577</v>
      </c>
      <c r="P19" s="65">
        <v>45566</v>
      </c>
      <c r="Q19" s="65">
        <v>45657</v>
      </c>
      <c r="R19" s="125"/>
      <c r="S19" s="125"/>
      <c r="T19" s="126" t="e">
        <f t="shared" si="0"/>
        <v>#DIV/0!</v>
      </c>
      <c r="U19" s="63"/>
      <c r="V19" s="63"/>
      <c r="W19" s="63"/>
      <c r="X19" s="69" t="e">
        <f t="shared" si="1"/>
        <v>#DIV/0!</v>
      </c>
      <c r="Y19" s="63"/>
      <c r="Z19" s="63"/>
      <c r="AA19" s="63"/>
      <c r="AB19" s="69" t="e">
        <f t="shared" si="2"/>
        <v>#DIV/0!</v>
      </c>
      <c r="AC19" s="63"/>
      <c r="AD19" s="63">
        <v>1</v>
      </c>
      <c r="AE19" s="63"/>
      <c r="AF19" s="69">
        <f t="shared" si="3"/>
        <v>0</v>
      </c>
      <c r="AG19" s="62" t="s">
        <v>578</v>
      </c>
      <c r="AH19" s="63" t="s">
        <v>440</v>
      </c>
    </row>
    <row r="20" spans="1:34" s="99" customFormat="1" ht="71.400000000000006">
      <c r="A20" s="109" t="s">
        <v>50</v>
      </c>
      <c r="B20" s="62" t="s">
        <v>242</v>
      </c>
      <c r="C20" s="62" t="s">
        <v>121</v>
      </c>
      <c r="D20" s="62" t="s">
        <v>138</v>
      </c>
      <c r="E20" s="62" t="s">
        <v>90</v>
      </c>
      <c r="F20" s="62" t="s">
        <v>189</v>
      </c>
      <c r="G20" s="62" t="s">
        <v>433</v>
      </c>
      <c r="H20" s="62" t="s">
        <v>203</v>
      </c>
      <c r="I20" s="62" t="s">
        <v>434</v>
      </c>
      <c r="J20" s="62" t="s">
        <v>101</v>
      </c>
      <c r="K20" s="62" t="s">
        <v>579</v>
      </c>
      <c r="L20" s="62" t="s">
        <v>580</v>
      </c>
      <c r="M20" s="62">
        <v>1</v>
      </c>
      <c r="N20" s="62" t="s">
        <v>581</v>
      </c>
      <c r="O20" s="62" t="s">
        <v>582</v>
      </c>
      <c r="P20" s="65">
        <v>45566</v>
      </c>
      <c r="Q20" s="65">
        <v>45657</v>
      </c>
      <c r="R20" s="125"/>
      <c r="S20" s="125"/>
      <c r="T20" s="126" t="e">
        <f t="shared" si="0"/>
        <v>#DIV/0!</v>
      </c>
      <c r="U20" s="63"/>
      <c r="V20" s="63"/>
      <c r="W20" s="63"/>
      <c r="X20" s="69" t="e">
        <f t="shared" si="1"/>
        <v>#DIV/0!</v>
      </c>
      <c r="Y20" s="63"/>
      <c r="Z20" s="63"/>
      <c r="AA20" s="63"/>
      <c r="AB20" s="69" t="e">
        <f t="shared" si="2"/>
        <v>#DIV/0!</v>
      </c>
      <c r="AC20" s="63"/>
      <c r="AD20" s="63">
        <v>1</v>
      </c>
      <c r="AE20" s="63"/>
      <c r="AF20" s="69">
        <f t="shared" si="3"/>
        <v>0</v>
      </c>
      <c r="AG20" s="62" t="s">
        <v>583</v>
      </c>
      <c r="AH20" s="63" t="s">
        <v>440</v>
      </c>
    </row>
    <row r="21" spans="1:34" s="99" customFormat="1" ht="112.2">
      <c r="A21" s="109" t="s">
        <v>50</v>
      </c>
      <c r="B21" s="62" t="s">
        <v>242</v>
      </c>
      <c r="C21" s="62" t="s">
        <v>121</v>
      </c>
      <c r="D21" s="62" t="s">
        <v>138</v>
      </c>
      <c r="E21" s="62" t="s">
        <v>90</v>
      </c>
      <c r="F21" s="62" t="s">
        <v>189</v>
      </c>
      <c r="G21" s="62" t="s">
        <v>433</v>
      </c>
      <c r="H21" s="62" t="s">
        <v>203</v>
      </c>
      <c r="I21" s="62" t="s">
        <v>434</v>
      </c>
      <c r="J21" s="62" t="s">
        <v>101</v>
      </c>
      <c r="K21" s="62" t="s">
        <v>584</v>
      </c>
      <c r="L21" s="62" t="s">
        <v>585</v>
      </c>
      <c r="M21" s="62">
        <v>3</v>
      </c>
      <c r="N21" s="62" t="s">
        <v>586</v>
      </c>
      <c r="O21" s="62" t="s">
        <v>587</v>
      </c>
      <c r="P21" s="65">
        <v>45383</v>
      </c>
      <c r="Q21" s="65">
        <v>45657</v>
      </c>
      <c r="R21" s="125"/>
      <c r="S21" s="125"/>
      <c r="T21" s="126" t="e">
        <f t="shared" si="0"/>
        <v>#DIV/0!</v>
      </c>
      <c r="U21" s="63"/>
      <c r="V21" s="63">
        <v>1</v>
      </c>
      <c r="W21" s="63"/>
      <c r="X21" s="69">
        <f t="shared" si="1"/>
        <v>0</v>
      </c>
      <c r="Y21" s="63" t="s">
        <v>588</v>
      </c>
      <c r="Z21" s="63">
        <v>1</v>
      </c>
      <c r="AA21" s="63"/>
      <c r="AB21" s="69">
        <f t="shared" si="2"/>
        <v>0</v>
      </c>
      <c r="AC21" s="63" t="s">
        <v>588</v>
      </c>
      <c r="AD21" s="63">
        <v>1</v>
      </c>
      <c r="AE21" s="63"/>
      <c r="AF21" s="69">
        <f t="shared" si="3"/>
        <v>0</v>
      </c>
      <c r="AG21" s="63" t="s">
        <v>588</v>
      </c>
      <c r="AH21" s="63" t="s">
        <v>440</v>
      </c>
    </row>
    <row r="22" spans="1:34" s="99" customFormat="1" ht="72">
      <c r="A22" s="109" t="s">
        <v>50</v>
      </c>
      <c r="B22" s="62" t="s">
        <v>242</v>
      </c>
      <c r="C22" s="62" t="s">
        <v>121</v>
      </c>
      <c r="D22" s="62" t="s">
        <v>138</v>
      </c>
      <c r="E22" s="62" t="s">
        <v>90</v>
      </c>
      <c r="F22" s="62" t="s">
        <v>189</v>
      </c>
      <c r="G22" s="62" t="s">
        <v>433</v>
      </c>
      <c r="H22" s="62" t="s">
        <v>203</v>
      </c>
      <c r="I22" s="62" t="s">
        <v>434</v>
      </c>
      <c r="J22" s="62" t="s">
        <v>101</v>
      </c>
      <c r="K22" s="62" t="s">
        <v>589</v>
      </c>
      <c r="L22" s="62" t="s">
        <v>590</v>
      </c>
      <c r="M22" s="62">
        <v>2</v>
      </c>
      <c r="N22" s="62" t="s">
        <v>591</v>
      </c>
      <c r="O22" s="62" t="s">
        <v>592</v>
      </c>
      <c r="P22" s="65">
        <v>45474</v>
      </c>
      <c r="Q22" s="65">
        <v>45657</v>
      </c>
      <c r="R22" s="125"/>
      <c r="S22" s="125"/>
      <c r="T22" s="126" t="e">
        <f t="shared" si="0"/>
        <v>#DIV/0!</v>
      </c>
      <c r="U22" s="63"/>
      <c r="V22" s="63"/>
      <c r="W22" s="63"/>
      <c r="X22" s="69" t="e">
        <f t="shared" si="1"/>
        <v>#DIV/0!</v>
      </c>
      <c r="Y22" s="63"/>
      <c r="Z22" s="63">
        <v>1</v>
      </c>
      <c r="AA22" s="63"/>
      <c r="AB22" s="69">
        <f t="shared" si="2"/>
        <v>0</v>
      </c>
      <c r="AC22" s="63" t="s">
        <v>593</v>
      </c>
      <c r="AD22" s="63">
        <v>1</v>
      </c>
      <c r="AE22" s="63"/>
      <c r="AF22" s="69">
        <f t="shared" si="3"/>
        <v>0</v>
      </c>
      <c r="AG22" s="63" t="s">
        <v>593</v>
      </c>
      <c r="AH22" s="63" t="s">
        <v>440</v>
      </c>
    </row>
    <row r="23" spans="1:34" s="99" customFormat="1" ht="112.2">
      <c r="A23" s="109" t="s">
        <v>50</v>
      </c>
      <c r="B23" s="62" t="s">
        <v>242</v>
      </c>
      <c r="C23" s="62" t="s">
        <v>121</v>
      </c>
      <c r="D23" s="62" t="s">
        <v>138</v>
      </c>
      <c r="E23" s="62" t="s">
        <v>90</v>
      </c>
      <c r="F23" s="62" t="s">
        <v>189</v>
      </c>
      <c r="G23" s="62" t="s">
        <v>433</v>
      </c>
      <c r="H23" s="62" t="s">
        <v>204</v>
      </c>
      <c r="I23" s="62" t="s">
        <v>434</v>
      </c>
      <c r="J23" s="62" t="s">
        <v>101</v>
      </c>
      <c r="K23" s="62" t="s">
        <v>594</v>
      </c>
      <c r="L23" s="62" t="s">
        <v>595</v>
      </c>
      <c r="M23" s="62">
        <v>1</v>
      </c>
      <c r="N23" s="62" t="s">
        <v>596</v>
      </c>
      <c r="O23" s="62" t="s">
        <v>596</v>
      </c>
      <c r="P23" s="65">
        <v>45566</v>
      </c>
      <c r="Q23" s="65">
        <v>45657</v>
      </c>
      <c r="R23" s="125"/>
      <c r="S23" s="125"/>
      <c r="T23" s="126" t="e">
        <f t="shared" si="0"/>
        <v>#DIV/0!</v>
      </c>
      <c r="U23" s="63"/>
      <c r="V23" s="63"/>
      <c r="W23" s="63"/>
      <c r="X23" s="69" t="e">
        <f t="shared" si="1"/>
        <v>#DIV/0!</v>
      </c>
      <c r="Y23" s="63"/>
      <c r="Z23" s="63"/>
      <c r="AA23" s="63"/>
      <c r="AB23" s="69" t="e">
        <f t="shared" si="2"/>
        <v>#DIV/0!</v>
      </c>
      <c r="AC23" s="63"/>
      <c r="AD23" s="63">
        <v>1</v>
      </c>
      <c r="AE23" s="63"/>
      <c r="AF23" s="69">
        <f t="shared" si="3"/>
        <v>0</v>
      </c>
      <c r="AG23" s="63" t="s">
        <v>597</v>
      </c>
      <c r="AH23" s="63" t="s">
        <v>440</v>
      </c>
    </row>
    <row r="24" spans="1:34" s="99" customFormat="1" ht="71.400000000000006">
      <c r="A24" s="109" t="s">
        <v>50</v>
      </c>
      <c r="B24" s="62" t="s">
        <v>242</v>
      </c>
      <c r="C24" s="62" t="s">
        <v>121</v>
      </c>
      <c r="D24" s="62" t="s">
        <v>138</v>
      </c>
      <c r="E24" s="62" t="s">
        <v>90</v>
      </c>
      <c r="F24" s="62" t="s">
        <v>189</v>
      </c>
      <c r="G24" s="62" t="s">
        <v>433</v>
      </c>
      <c r="H24" s="62" t="s">
        <v>204</v>
      </c>
      <c r="I24" s="62" t="s">
        <v>434</v>
      </c>
      <c r="J24" s="62" t="s">
        <v>101</v>
      </c>
      <c r="K24" s="62" t="s">
        <v>598</v>
      </c>
      <c r="L24" s="62" t="s">
        <v>599</v>
      </c>
      <c r="M24" s="62">
        <v>1</v>
      </c>
      <c r="N24" s="62" t="s">
        <v>600</v>
      </c>
      <c r="O24" s="62" t="s">
        <v>601</v>
      </c>
      <c r="P24" s="65">
        <v>45566</v>
      </c>
      <c r="Q24" s="65">
        <v>45657</v>
      </c>
      <c r="R24" s="125"/>
      <c r="S24" s="125"/>
      <c r="T24" s="126" t="e">
        <f t="shared" si="0"/>
        <v>#DIV/0!</v>
      </c>
      <c r="U24" s="63"/>
      <c r="V24" s="63"/>
      <c r="W24" s="63"/>
      <c r="X24" s="69" t="e">
        <f t="shared" si="1"/>
        <v>#DIV/0!</v>
      </c>
      <c r="Y24" s="63"/>
      <c r="Z24" s="63"/>
      <c r="AA24" s="63"/>
      <c r="AB24" s="69" t="e">
        <f t="shared" si="2"/>
        <v>#DIV/0!</v>
      </c>
      <c r="AC24" s="63"/>
      <c r="AD24" s="63">
        <v>1</v>
      </c>
      <c r="AE24" s="63"/>
      <c r="AF24" s="69">
        <f t="shared" si="3"/>
        <v>0</v>
      </c>
      <c r="AG24" s="62" t="s">
        <v>602</v>
      </c>
      <c r="AH24" s="63" t="s">
        <v>556</v>
      </c>
    </row>
    <row r="25" spans="1:34" s="99" customFormat="1" ht="71.400000000000006">
      <c r="A25" s="109" t="s">
        <v>50</v>
      </c>
      <c r="B25" s="62" t="s">
        <v>242</v>
      </c>
      <c r="C25" s="62" t="s">
        <v>121</v>
      </c>
      <c r="D25" s="62" t="s">
        <v>138</v>
      </c>
      <c r="E25" s="62" t="s">
        <v>90</v>
      </c>
      <c r="F25" s="62" t="s">
        <v>189</v>
      </c>
      <c r="G25" s="62" t="s">
        <v>433</v>
      </c>
      <c r="H25" s="62" t="s">
        <v>204</v>
      </c>
      <c r="I25" s="62" t="s">
        <v>434</v>
      </c>
      <c r="J25" s="62" t="s">
        <v>101</v>
      </c>
      <c r="K25" s="62" t="s">
        <v>603</v>
      </c>
      <c r="L25" s="62" t="s">
        <v>604</v>
      </c>
      <c r="M25" s="62">
        <v>1</v>
      </c>
      <c r="N25" s="62" t="s">
        <v>605</v>
      </c>
      <c r="O25" s="62" t="s">
        <v>606</v>
      </c>
      <c r="P25" s="65">
        <v>45566</v>
      </c>
      <c r="Q25" s="65">
        <v>45657</v>
      </c>
      <c r="R25" s="125"/>
      <c r="S25" s="125"/>
      <c r="T25" s="126" t="e">
        <f t="shared" si="0"/>
        <v>#DIV/0!</v>
      </c>
      <c r="U25" s="63"/>
      <c r="V25" s="63"/>
      <c r="W25" s="63"/>
      <c r="X25" s="69" t="e">
        <f t="shared" si="1"/>
        <v>#DIV/0!</v>
      </c>
      <c r="Y25" s="63"/>
      <c r="Z25" s="63"/>
      <c r="AA25" s="63"/>
      <c r="AB25" s="69" t="e">
        <f t="shared" si="2"/>
        <v>#DIV/0!</v>
      </c>
      <c r="AC25" s="63"/>
      <c r="AD25" s="63">
        <v>1</v>
      </c>
      <c r="AE25" s="63"/>
      <c r="AF25" s="69">
        <f t="shared" si="3"/>
        <v>0</v>
      </c>
      <c r="AG25" s="62" t="s">
        <v>607</v>
      </c>
      <c r="AH25" s="63" t="s">
        <v>556</v>
      </c>
    </row>
    <row r="31" spans="1:34">
      <c r="Q31" s="71">
        <f>+R26+V26+Z26+AD26</f>
        <v>0</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workbookViewId="0">
      <selection activeCell="F21" sqref="F21"/>
    </sheetView>
  </sheetViews>
  <sheetFormatPr baseColWidth="10" defaultRowHeight="14.4"/>
  <cols>
    <col min="2" max="2" width="21.6640625" bestFit="1" customWidth="1"/>
    <col min="3" max="3" width="17.33203125" customWidth="1"/>
    <col min="4" max="4" width="14.44140625" customWidth="1"/>
    <col min="5" max="5" width="42.109375" customWidth="1"/>
    <col min="6" max="6" width="42.33203125" customWidth="1"/>
    <col min="7" max="7" width="26.5546875" customWidth="1"/>
    <col min="12" max="12" width="42.5546875" customWidth="1"/>
  </cols>
  <sheetData>
    <row r="1" spans="1:16" ht="43.8" thickBot="1">
      <c r="A1" s="13" t="s">
        <v>75</v>
      </c>
      <c r="B1" s="13" t="s">
        <v>76</v>
      </c>
      <c r="C1" s="13" t="s">
        <v>77</v>
      </c>
      <c r="D1" s="13" t="s">
        <v>78</v>
      </c>
      <c r="E1" s="13" t="s">
        <v>79</v>
      </c>
      <c r="F1" s="13" t="s">
        <v>80</v>
      </c>
      <c r="G1" s="14" t="s">
        <v>3</v>
      </c>
      <c r="H1" s="14" t="s">
        <v>5</v>
      </c>
      <c r="I1" s="14" t="s">
        <v>81</v>
      </c>
      <c r="J1" s="14" t="s">
        <v>60</v>
      </c>
      <c r="K1" s="14" t="s">
        <v>82</v>
      </c>
      <c r="L1" s="14" t="s">
        <v>246</v>
      </c>
      <c r="M1" s="14" t="s">
        <v>83</v>
      </c>
      <c r="N1" s="14" t="s">
        <v>84</v>
      </c>
      <c r="O1" s="14" t="s">
        <v>85</v>
      </c>
      <c r="P1" s="14" t="s">
        <v>86</v>
      </c>
    </row>
    <row r="2" spans="1:16" ht="14.25" customHeight="1" thickBot="1">
      <c r="A2" s="15" t="s">
        <v>87</v>
      </c>
      <c r="B2" s="16" t="s">
        <v>242</v>
      </c>
      <c r="C2" s="17" t="s">
        <v>89</v>
      </c>
      <c r="D2" s="18" t="s">
        <v>90</v>
      </c>
      <c r="E2" s="19" t="s">
        <v>91</v>
      </c>
      <c r="F2" s="17" t="s">
        <v>92</v>
      </c>
      <c r="G2" s="17" t="s">
        <v>187</v>
      </c>
      <c r="H2" t="s">
        <v>194</v>
      </c>
      <c r="J2" t="s">
        <v>93</v>
      </c>
      <c r="K2" s="20"/>
      <c r="L2" s="21" t="s">
        <v>94</v>
      </c>
      <c r="M2" s="22"/>
      <c r="N2" s="22"/>
      <c r="O2" s="22"/>
      <c r="P2" s="23"/>
    </row>
    <row r="3" spans="1:16" ht="14.25" customHeight="1">
      <c r="A3" s="15" t="s">
        <v>95</v>
      </c>
      <c r="B3" s="16" t="s">
        <v>96</v>
      </c>
      <c r="C3" s="17" t="s">
        <v>97</v>
      </c>
      <c r="D3" s="24" t="s">
        <v>98</v>
      </c>
      <c r="E3" s="19" t="s">
        <v>99</v>
      </c>
      <c r="F3" s="17" t="s">
        <v>100</v>
      </c>
      <c r="G3" s="17" t="s">
        <v>188</v>
      </c>
      <c r="H3" t="s">
        <v>195</v>
      </c>
      <c r="J3" t="s">
        <v>101</v>
      </c>
      <c r="K3" s="25">
        <v>3</v>
      </c>
      <c r="L3" s="26" t="s">
        <v>102</v>
      </c>
      <c r="M3" s="27" t="s">
        <v>103</v>
      </c>
      <c r="N3" s="27">
        <v>0.01</v>
      </c>
      <c r="O3" s="27">
        <v>0.02</v>
      </c>
      <c r="P3" s="27">
        <v>0.03</v>
      </c>
    </row>
    <row r="4" spans="1:16" ht="14.25" customHeight="1">
      <c r="A4" s="15" t="s">
        <v>104</v>
      </c>
      <c r="E4" s="19" t="s">
        <v>105</v>
      </c>
      <c r="F4" s="17" t="s">
        <v>106</v>
      </c>
      <c r="G4" s="17" t="s">
        <v>189</v>
      </c>
      <c r="H4" t="s">
        <v>196</v>
      </c>
      <c r="J4" t="s">
        <v>107</v>
      </c>
      <c r="K4" s="25">
        <v>4</v>
      </c>
      <c r="L4" s="26" t="s">
        <v>108</v>
      </c>
      <c r="M4" s="27" t="s">
        <v>103</v>
      </c>
      <c r="N4" s="27">
        <v>0.01</v>
      </c>
      <c r="O4" s="27">
        <v>0.01</v>
      </c>
      <c r="P4" s="27">
        <v>0.01</v>
      </c>
    </row>
    <row r="5" spans="1:16" ht="14.25" customHeight="1">
      <c r="A5" s="15" t="s">
        <v>109</v>
      </c>
      <c r="E5" s="19" t="s">
        <v>110</v>
      </c>
      <c r="F5" s="17" t="s">
        <v>111</v>
      </c>
      <c r="G5" s="17" t="s">
        <v>190</v>
      </c>
      <c r="H5" t="s">
        <v>197</v>
      </c>
      <c r="K5" s="25">
        <v>5</v>
      </c>
      <c r="L5" s="26" t="s">
        <v>112</v>
      </c>
      <c r="M5" s="27" t="s">
        <v>103</v>
      </c>
      <c r="N5" s="27">
        <v>0.01</v>
      </c>
      <c r="O5" s="27">
        <v>0.01</v>
      </c>
      <c r="P5" s="27">
        <v>0.01</v>
      </c>
    </row>
    <row r="6" spans="1:16" ht="14.25" customHeight="1">
      <c r="A6" s="15" t="s">
        <v>113</v>
      </c>
      <c r="E6" s="19" t="s">
        <v>114</v>
      </c>
      <c r="F6" s="17" t="s">
        <v>115</v>
      </c>
      <c r="G6" s="17" t="s">
        <v>191</v>
      </c>
      <c r="H6" t="s">
        <v>198</v>
      </c>
      <c r="K6" s="25">
        <v>11</v>
      </c>
      <c r="L6" s="39" t="s">
        <v>116</v>
      </c>
      <c r="M6" s="28">
        <v>1</v>
      </c>
      <c r="N6" s="28">
        <v>1</v>
      </c>
      <c r="O6" s="28">
        <v>1</v>
      </c>
      <c r="P6" s="28">
        <v>1</v>
      </c>
    </row>
    <row r="7" spans="1:16" ht="14.25" customHeight="1">
      <c r="A7" s="15" t="s">
        <v>117</v>
      </c>
      <c r="E7" s="19" t="s">
        <v>118</v>
      </c>
      <c r="F7" s="17" t="s">
        <v>119</v>
      </c>
      <c r="G7" s="17" t="s">
        <v>192</v>
      </c>
      <c r="H7" t="s">
        <v>199</v>
      </c>
      <c r="K7" s="25">
        <v>18</v>
      </c>
      <c r="L7" s="26" t="s">
        <v>96</v>
      </c>
      <c r="M7" s="27">
        <v>0.01</v>
      </c>
      <c r="N7" s="27">
        <v>0.02</v>
      </c>
      <c r="O7" s="27">
        <v>0.03</v>
      </c>
      <c r="P7" s="27">
        <v>0.03</v>
      </c>
    </row>
    <row r="8" spans="1:16" ht="14.25" customHeight="1">
      <c r="A8" s="15" t="s">
        <v>120</v>
      </c>
      <c r="E8" s="19" t="s">
        <v>121</v>
      </c>
      <c r="F8" s="17" t="s">
        <v>122</v>
      </c>
      <c r="G8" s="17" t="s">
        <v>193</v>
      </c>
      <c r="H8" t="s">
        <v>200</v>
      </c>
      <c r="K8" s="25">
        <v>19</v>
      </c>
      <c r="L8" s="39" t="s">
        <v>123</v>
      </c>
      <c r="M8" s="28">
        <v>1000</v>
      </c>
      <c r="N8" s="28">
        <v>1000</v>
      </c>
      <c r="O8" s="28">
        <v>1000</v>
      </c>
      <c r="P8" s="28">
        <v>1000</v>
      </c>
    </row>
    <row r="9" spans="1:16" ht="14.25" customHeight="1">
      <c r="A9" s="15" t="s">
        <v>124</v>
      </c>
      <c r="F9" s="17" t="s">
        <v>125</v>
      </c>
      <c r="H9" t="s">
        <v>201</v>
      </c>
      <c r="K9" s="29">
        <v>1</v>
      </c>
      <c r="L9" s="36" t="s">
        <v>128</v>
      </c>
      <c r="M9" s="30">
        <v>1</v>
      </c>
      <c r="N9" s="30">
        <v>1</v>
      </c>
      <c r="O9" s="30">
        <v>1</v>
      </c>
      <c r="P9" s="30">
        <v>1</v>
      </c>
    </row>
    <row r="10" spans="1:16" ht="14.25" customHeight="1">
      <c r="A10" s="15" t="s">
        <v>126</v>
      </c>
      <c r="F10" s="17" t="s">
        <v>127</v>
      </c>
      <c r="H10" t="s">
        <v>202</v>
      </c>
      <c r="K10" s="25">
        <v>2</v>
      </c>
      <c r="L10" s="37" t="s">
        <v>131</v>
      </c>
      <c r="M10" s="31">
        <v>2</v>
      </c>
      <c r="N10" s="31">
        <v>1</v>
      </c>
      <c r="O10" s="31">
        <v>2</v>
      </c>
      <c r="P10" s="31">
        <v>1</v>
      </c>
    </row>
    <row r="11" spans="1:16" ht="14.25" customHeight="1">
      <c r="A11" s="15" t="s">
        <v>129</v>
      </c>
      <c r="F11" s="17" t="s">
        <v>130</v>
      </c>
      <c r="H11" t="s">
        <v>203</v>
      </c>
      <c r="K11" s="25">
        <v>3</v>
      </c>
      <c r="L11" s="37" t="s">
        <v>134</v>
      </c>
      <c r="M11" s="31">
        <v>1</v>
      </c>
      <c r="N11" s="31">
        <v>1</v>
      </c>
      <c r="O11" s="31">
        <v>1</v>
      </c>
      <c r="P11" s="31">
        <v>1</v>
      </c>
    </row>
    <row r="12" spans="1:16" ht="14.25" customHeight="1">
      <c r="A12" s="15" t="s">
        <v>132</v>
      </c>
      <c r="F12" s="17" t="s">
        <v>133</v>
      </c>
      <c r="H12" t="s">
        <v>204</v>
      </c>
      <c r="K12" s="25">
        <v>4</v>
      </c>
      <c r="L12" s="37" t="s">
        <v>137</v>
      </c>
      <c r="M12" s="31">
        <v>1</v>
      </c>
      <c r="N12" s="31">
        <v>1</v>
      </c>
      <c r="O12" s="31">
        <v>1</v>
      </c>
      <c r="P12" s="31">
        <v>1</v>
      </c>
    </row>
    <row r="13" spans="1:16" ht="14.25" customHeight="1">
      <c r="A13" s="15" t="s">
        <v>135</v>
      </c>
      <c r="F13" s="17" t="s">
        <v>136</v>
      </c>
      <c r="H13" t="s">
        <v>205</v>
      </c>
      <c r="K13" s="25">
        <v>5</v>
      </c>
      <c r="L13" s="37" t="s">
        <v>139</v>
      </c>
      <c r="M13" s="31">
        <v>62</v>
      </c>
      <c r="N13" s="31">
        <v>62</v>
      </c>
      <c r="O13" s="31">
        <v>62</v>
      </c>
      <c r="P13" s="31">
        <v>62</v>
      </c>
    </row>
    <row r="14" spans="1:16" ht="14.25" customHeight="1">
      <c r="F14" s="17" t="s">
        <v>138</v>
      </c>
      <c r="H14" t="s">
        <v>206</v>
      </c>
      <c r="K14" s="25">
        <v>6</v>
      </c>
      <c r="L14" s="37" t="s">
        <v>141</v>
      </c>
      <c r="M14" s="31">
        <v>6</v>
      </c>
      <c r="N14" s="31">
        <v>34</v>
      </c>
      <c r="O14" s="31">
        <v>34</v>
      </c>
      <c r="P14" s="31">
        <v>34</v>
      </c>
    </row>
    <row r="15" spans="1:16" ht="14.25" customHeight="1">
      <c r="F15" s="17" t="s">
        <v>140</v>
      </c>
      <c r="H15" t="s">
        <v>207</v>
      </c>
      <c r="K15" s="32">
        <v>7</v>
      </c>
      <c r="L15" s="38" t="s">
        <v>143</v>
      </c>
      <c r="M15" s="33">
        <v>1</v>
      </c>
      <c r="N15" s="33">
        <v>1</v>
      </c>
      <c r="O15" s="33">
        <v>1</v>
      </c>
      <c r="P15" s="33">
        <v>1</v>
      </c>
    </row>
    <row r="16" spans="1:16" ht="14.25" customHeight="1">
      <c r="F16" s="17" t="s">
        <v>142</v>
      </c>
      <c r="H16" t="s">
        <v>208</v>
      </c>
      <c r="K16" s="29">
        <v>1</v>
      </c>
      <c r="L16" s="40" t="s">
        <v>146</v>
      </c>
      <c r="M16" s="34" t="s">
        <v>147</v>
      </c>
      <c r="N16" s="34" t="s">
        <v>148</v>
      </c>
      <c r="O16" s="34" t="s">
        <v>148</v>
      </c>
      <c r="P16" s="34" t="s">
        <v>148</v>
      </c>
    </row>
    <row r="17" spans="6:16" ht="14.25" customHeight="1">
      <c r="F17" s="17" t="s">
        <v>144</v>
      </c>
      <c r="K17" s="25">
        <v>2</v>
      </c>
      <c r="L17" s="41" t="s">
        <v>150</v>
      </c>
      <c r="M17" s="27">
        <v>1</v>
      </c>
      <c r="N17" s="27">
        <v>1</v>
      </c>
      <c r="O17" s="27">
        <v>1</v>
      </c>
      <c r="P17" s="27">
        <v>1</v>
      </c>
    </row>
    <row r="18" spans="6:16" ht="14.25" customHeight="1">
      <c r="F18" s="17" t="s">
        <v>145</v>
      </c>
      <c r="K18" s="25">
        <v>6</v>
      </c>
      <c r="L18" s="41" t="s">
        <v>152</v>
      </c>
      <c r="M18" s="27">
        <v>1</v>
      </c>
      <c r="N18" s="27">
        <v>1</v>
      </c>
      <c r="O18" s="27">
        <v>1</v>
      </c>
      <c r="P18" s="27">
        <v>1</v>
      </c>
    </row>
    <row r="19" spans="6:16" ht="14.25" customHeight="1">
      <c r="F19" s="17" t="s">
        <v>149</v>
      </c>
      <c r="K19" s="25">
        <v>8</v>
      </c>
      <c r="L19" s="41" t="s">
        <v>154</v>
      </c>
      <c r="M19" s="27">
        <v>1</v>
      </c>
      <c r="N19" s="27">
        <v>1</v>
      </c>
      <c r="O19" s="27">
        <v>1</v>
      </c>
      <c r="P19" s="27">
        <v>1</v>
      </c>
    </row>
    <row r="20" spans="6:16" ht="14.25" customHeight="1">
      <c r="F20" s="17" t="s">
        <v>151</v>
      </c>
      <c r="K20" s="25">
        <v>9</v>
      </c>
      <c r="L20" s="41" t="s">
        <v>156</v>
      </c>
      <c r="M20" s="27">
        <v>1</v>
      </c>
      <c r="N20" s="27">
        <v>1</v>
      </c>
      <c r="O20" s="27">
        <v>1</v>
      </c>
      <c r="P20" s="27">
        <v>1</v>
      </c>
    </row>
    <row r="21" spans="6:16" ht="14.25" customHeight="1">
      <c r="F21" s="17" t="s">
        <v>153</v>
      </c>
      <c r="K21" s="25">
        <v>10</v>
      </c>
      <c r="L21" s="41" t="s">
        <v>158</v>
      </c>
      <c r="M21" s="28" t="s">
        <v>159</v>
      </c>
      <c r="N21" s="28" t="s">
        <v>159</v>
      </c>
      <c r="O21" s="28" t="s">
        <v>159</v>
      </c>
      <c r="P21" s="28" t="s">
        <v>159</v>
      </c>
    </row>
    <row r="22" spans="6:16" ht="14.25" customHeight="1">
      <c r="F22" s="17" t="s">
        <v>245</v>
      </c>
      <c r="K22" s="25">
        <v>12</v>
      </c>
      <c r="L22" s="41" t="s">
        <v>161</v>
      </c>
      <c r="M22" s="27">
        <v>1</v>
      </c>
      <c r="N22" s="27">
        <v>1</v>
      </c>
      <c r="O22" s="27">
        <v>1</v>
      </c>
      <c r="P22" s="27">
        <v>1</v>
      </c>
    </row>
    <row r="23" spans="6:16" ht="14.25" customHeight="1">
      <c r="F23" s="66" t="s">
        <v>244</v>
      </c>
      <c r="K23" s="25">
        <v>13</v>
      </c>
      <c r="L23" s="41" t="s">
        <v>163</v>
      </c>
      <c r="M23" s="28" t="s">
        <v>159</v>
      </c>
      <c r="N23" s="28" t="s">
        <v>159</v>
      </c>
      <c r="O23" s="28" t="s">
        <v>159</v>
      </c>
      <c r="P23" s="28" t="s">
        <v>159</v>
      </c>
    </row>
    <row r="24" spans="6:16" ht="14.25" customHeight="1">
      <c r="F24" s="25" t="s">
        <v>243</v>
      </c>
      <c r="K24" s="25">
        <v>14</v>
      </c>
      <c r="L24" s="41" t="s">
        <v>165</v>
      </c>
      <c r="M24" s="27">
        <v>1</v>
      </c>
      <c r="N24" s="27">
        <v>1</v>
      </c>
      <c r="O24" s="27">
        <v>1</v>
      </c>
      <c r="P24" s="27">
        <v>1</v>
      </c>
    </row>
    <row r="25" spans="6:16" ht="14.25" customHeight="1">
      <c r="F25" s="17" t="s">
        <v>155</v>
      </c>
      <c r="K25" s="25">
        <v>15</v>
      </c>
      <c r="L25" s="41" t="s">
        <v>167</v>
      </c>
      <c r="M25" s="28" t="s">
        <v>168</v>
      </c>
      <c r="N25" s="28" t="s">
        <v>168</v>
      </c>
      <c r="O25" s="28" t="s">
        <v>168</v>
      </c>
      <c r="P25" s="28" t="s">
        <v>168</v>
      </c>
    </row>
    <row r="26" spans="6:16" ht="14.25" customHeight="1">
      <c r="F26" s="17" t="s">
        <v>157</v>
      </c>
      <c r="K26" s="25">
        <v>16</v>
      </c>
      <c r="L26" s="41" t="s">
        <v>169</v>
      </c>
      <c r="M26" s="28" t="s">
        <v>170</v>
      </c>
      <c r="N26" s="28">
        <v>12</v>
      </c>
      <c r="O26" s="28">
        <v>12</v>
      </c>
      <c r="P26" s="28">
        <v>12</v>
      </c>
    </row>
    <row r="27" spans="6:16" ht="14.25" customHeight="1">
      <c r="F27" s="17" t="s">
        <v>160</v>
      </c>
      <c r="K27" s="25">
        <v>20</v>
      </c>
      <c r="L27" s="41" t="s">
        <v>171</v>
      </c>
      <c r="M27" s="28" t="s">
        <v>147</v>
      </c>
      <c r="N27" s="28" t="s">
        <v>148</v>
      </c>
      <c r="O27" s="28" t="s">
        <v>148</v>
      </c>
      <c r="P27" s="28" t="s">
        <v>148</v>
      </c>
    </row>
    <row r="28" spans="6:16" ht="14.25" customHeight="1">
      <c r="F28" s="17" t="s">
        <v>162</v>
      </c>
      <c r="K28" s="25">
        <v>21</v>
      </c>
      <c r="L28" s="41" t="s">
        <v>172</v>
      </c>
      <c r="M28" s="27">
        <v>1</v>
      </c>
      <c r="N28" s="27">
        <v>1</v>
      </c>
      <c r="O28" s="27">
        <v>1</v>
      </c>
      <c r="P28" s="27">
        <v>1</v>
      </c>
    </row>
    <row r="29" spans="6:16" ht="14.25" customHeight="1">
      <c r="F29" s="17" t="s">
        <v>164</v>
      </c>
      <c r="K29" s="25">
        <v>22</v>
      </c>
      <c r="L29" s="41" t="s">
        <v>173</v>
      </c>
      <c r="M29" s="27">
        <v>1</v>
      </c>
      <c r="N29" s="27">
        <v>1</v>
      </c>
      <c r="O29" s="27">
        <v>1</v>
      </c>
      <c r="P29" s="27">
        <v>1</v>
      </c>
    </row>
    <row r="30" spans="6:16" ht="14.25" customHeight="1">
      <c r="F30" s="17" t="s">
        <v>166</v>
      </c>
      <c r="K30" s="25">
        <v>23</v>
      </c>
      <c r="L30" s="41" t="s">
        <v>174</v>
      </c>
      <c r="M30" s="28" t="s">
        <v>147</v>
      </c>
      <c r="N30" s="28" t="s">
        <v>148</v>
      </c>
      <c r="O30" s="28" t="s">
        <v>148</v>
      </c>
      <c r="P30" s="28" t="s">
        <v>148</v>
      </c>
    </row>
    <row r="31" spans="6:16" ht="14.25" customHeight="1">
      <c r="K31" s="25">
        <v>24</v>
      </c>
      <c r="L31" s="41" t="s">
        <v>175</v>
      </c>
      <c r="M31" s="27">
        <v>1</v>
      </c>
      <c r="N31" s="27">
        <v>1</v>
      </c>
      <c r="O31" s="27">
        <v>1</v>
      </c>
      <c r="P31" s="27">
        <v>1</v>
      </c>
    </row>
    <row r="32" spans="6:16" ht="14.25" customHeight="1">
      <c r="K32" s="25">
        <v>25</v>
      </c>
      <c r="L32" s="41" t="s">
        <v>176</v>
      </c>
      <c r="M32" s="28" t="s">
        <v>177</v>
      </c>
      <c r="N32" s="28" t="s">
        <v>177</v>
      </c>
      <c r="O32" s="28" t="s">
        <v>177</v>
      </c>
      <c r="P32" s="28" t="s">
        <v>177</v>
      </c>
    </row>
    <row r="33" spans="11:16" ht="14.25" customHeight="1">
      <c r="K33" s="25">
        <v>26</v>
      </c>
      <c r="L33" s="41" t="s">
        <v>178</v>
      </c>
      <c r="M33" s="27">
        <v>1</v>
      </c>
      <c r="N33" s="27">
        <v>1</v>
      </c>
      <c r="O33" s="27">
        <v>1</v>
      </c>
      <c r="P33" s="27">
        <v>1</v>
      </c>
    </row>
    <row r="34" spans="11:16" ht="14.25" customHeight="1">
      <c r="K34" s="25">
        <v>27</v>
      </c>
      <c r="L34" s="42" t="s">
        <v>179</v>
      </c>
      <c r="M34" s="31" t="s">
        <v>180</v>
      </c>
      <c r="N34" s="35">
        <v>0.1</v>
      </c>
      <c r="O34" s="35">
        <v>0.45</v>
      </c>
      <c r="P34" s="35">
        <v>0.45</v>
      </c>
    </row>
    <row r="35" spans="11:16" ht="14.25" customHeight="1">
      <c r="K35" s="25">
        <v>28</v>
      </c>
      <c r="L35" s="41" t="s">
        <v>181</v>
      </c>
      <c r="M35" s="27">
        <v>1</v>
      </c>
      <c r="N35" s="27">
        <v>1</v>
      </c>
      <c r="O35" s="27">
        <v>1</v>
      </c>
      <c r="P35" s="27">
        <v>1</v>
      </c>
    </row>
    <row r="36" spans="11:16" ht="14.25" customHeight="1">
      <c r="K36" s="25">
        <v>29</v>
      </c>
      <c r="L36" s="41" t="s">
        <v>182</v>
      </c>
      <c r="M36" s="27">
        <v>1</v>
      </c>
      <c r="N36" s="27">
        <v>1</v>
      </c>
      <c r="O36" s="27">
        <v>1</v>
      </c>
      <c r="P36" s="27">
        <v>1</v>
      </c>
    </row>
    <row r="37" spans="11:16" ht="14.25" customHeight="1">
      <c r="K37" s="25">
        <v>30</v>
      </c>
      <c r="L37" s="41" t="s">
        <v>183</v>
      </c>
      <c r="M37" s="27">
        <v>1</v>
      </c>
      <c r="N37" s="27">
        <v>1</v>
      </c>
      <c r="O37" s="27">
        <v>1</v>
      </c>
      <c r="P37" s="27">
        <v>1</v>
      </c>
    </row>
    <row r="38" spans="11:16" ht="14.25" customHeight="1">
      <c r="K38" s="25">
        <v>31</v>
      </c>
      <c r="L38" s="41" t="s">
        <v>184</v>
      </c>
      <c r="M38" s="27">
        <v>1</v>
      </c>
      <c r="N38" s="27">
        <v>1</v>
      </c>
      <c r="O38" s="27">
        <v>1</v>
      </c>
      <c r="P38" s="27">
        <v>1</v>
      </c>
    </row>
    <row r="39" spans="11:16" ht="14.25" customHeight="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topLeftCell="A4" zoomScale="85" zoomScaleNormal="85" workbookViewId="0">
      <selection sqref="A1:C4"/>
    </sheetView>
  </sheetViews>
  <sheetFormatPr baseColWidth="10" defaultColWidth="11.44140625" defaultRowHeight="14.4"/>
  <cols>
    <col min="1" max="17" width="19.44140625" style="1" customWidth="1"/>
    <col min="18" max="19" width="11.44140625" style="1"/>
    <col min="20" max="20" width="11.44140625" style="70"/>
    <col min="21" max="23" width="11.44140625" style="1"/>
    <col min="24" max="24" width="11.44140625" style="70"/>
    <col min="25" max="27" width="11.44140625" style="1"/>
    <col min="28" max="28" width="11.44140625" style="70"/>
    <col min="29" max="31" width="11.44140625" style="1"/>
    <col min="32" max="32" width="11.44140625" style="70"/>
    <col min="33" max="33" width="11.44140625" style="1"/>
    <col min="34" max="34" width="18.5546875" style="1" customWidth="1"/>
    <col min="35" max="16384" width="11.44140625" style="1"/>
  </cols>
  <sheetData>
    <row r="1" spans="1:37" customFormat="1" ht="20.100000000000001" customHeight="1">
      <c r="A1" s="141"/>
      <c r="B1" s="141"/>
      <c r="C1" s="141"/>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3" t="str">
        <f>[2]Indice!M1</f>
        <v>Código: OAP-F09</v>
      </c>
      <c r="AG1" s="143"/>
      <c r="AH1" s="144"/>
    </row>
    <row r="2" spans="1:37" customFormat="1" ht="20.100000000000001" customHeight="1">
      <c r="A2" s="141"/>
      <c r="B2" s="141"/>
      <c r="C2" s="141"/>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3" t="str">
        <f>[2]Indice!M2</f>
        <v>Versión: 1</v>
      </c>
      <c r="AG2" s="143"/>
      <c r="AH2" s="144"/>
    </row>
    <row r="3" spans="1:37" customFormat="1" ht="20.100000000000001" customHeight="1">
      <c r="A3" s="141"/>
      <c r="B3" s="141"/>
      <c r="C3" s="141"/>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3" t="str">
        <f>[2]Indice!M3</f>
        <v>Fecha de actualización: 4 de noviembre de 2021</v>
      </c>
      <c r="AG3" s="143"/>
      <c r="AH3" s="144"/>
    </row>
    <row r="4" spans="1:37" customFormat="1" ht="20.100000000000001" customHeight="1">
      <c r="A4" s="141"/>
      <c r="B4" s="141"/>
      <c r="C4" s="141"/>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3" t="s">
        <v>185</v>
      </c>
      <c r="AG4" s="143"/>
      <c r="AH4" s="144"/>
    </row>
    <row r="5" spans="1:37" s="12" customFormat="1" ht="32.25" customHeight="1">
      <c r="A5" s="136" t="s">
        <v>237</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c r="AJ5"/>
      <c r="AK5"/>
    </row>
    <row r="6" spans="1:37" s="12"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c r="AJ6"/>
      <c r="AK6"/>
    </row>
    <row r="7" spans="1:37" s="12"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c r="AJ7"/>
      <c r="AK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57</v>
      </c>
      <c r="B9" s="146"/>
      <c r="C9" s="145" t="s">
        <v>37</v>
      </c>
      <c r="D9" s="146"/>
      <c r="E9" s="147"/>
      <c r="F9" s="2" t="s">
        <v>38</v>
      </c>
      <c r="G9" s="148">
        <v>2022</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1</v>
      </c>
      <c r="B10" s="150" t="s">
        <v>54</v>
      </c>
      <c r="C10" s="150" t="s">
        <v>55</v>
      </c>
      <c r="D10" s="150" t="s">
        <v>56</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20.75" customHeight="1">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64" customFormat="1" ht="27.6">
      <c r="A14" s="60" t="s">
        <v>50</v>
      </c>
      <c r="B14" s="61"/>
      <c r="C14" s="61"/>
      <c r="D14" s="61"/>
      <c r="E14" s="61"/>
      <c r="F14" s="61"/>
      <c r="G14" s="61"/>
      <c r="H14" s="61"/>
      <c r="I14" s="61"/>
      <c r="J14" s="61"/>
      <c r="K14" s="61"/>
      <c r="L14" s="61"/>
      <c r="M14" s="61"/>
      <c r="N14" s="62"/>
      <c r="O14" s="62"/>
      <c r="P14" s="62"/>
      <c r="Q14" s="62"/>
      <c r="R14" s="63"/>
      <c r="S14" s="63"/>
      <c r="T14" s="69" t="e">
        <f>S14/R14</f>
        <v>#DIV/0!</v>
      </c>
      <c r="U14" s="63"/>
      <c r="V14" s="63"/>
      <c r="W14" s="63"/>
      <c r="X14" s="69" t="e">
        <f>W14/V14</f>
        <v>#DIV/0!</v>
      </c>
      <c r="Y14" s="63"/>
      <c r="Z14" s="63"/>
      <c r="AA14" s="63"/>
      <c r="AB14" s="69" t="e">
        <f>AA14/Z14</f>
        <v>#DIV/0!</v>
      </c>
      <c r="AC14" s="63"/>
      <c r="AD14" s="63"/>
      <c r="AE14" s="63"/>
      <c r="AF14" s="69" t="e">
        <f>AE14/AD14</f>
        <v>#DIV/0!</v>
      </c>
      <c r="AG14" s="63"/>
      <c r="AH14" s="63"/>
    </row>
    <row r="15" spans="1:37" s="64" customFormat="1" ht="27.6">
      <c r="A15" s="60" t="s">
        <v>50</v>
      </c>
      <c r="B15" s="61"/>
      <c r="C15" s="61"/>
      <c r="D15" s="61"/>
      <c r="E15" s="61"/>
      <c r="F15" s="61"/>
      <c r="G15" s="61"/>
      <c r="H15" s="61"/>
      <c r="I15" s="61"/>
      <c r="J15" s="61"/>
      <c r="K15" s="61"/>
      <c r="L15" s="61"/>
      <c r="M15" s="61"/>
      <c r="N15" s="62"/>
      <c r="O15" s="62"/>
      <c r="P15" s="62"/>
      <c r="Q15" s="62"/>
      <c r="R15" s="63"/>
      <c r="S15" s="63"/>
      <c r="T15" s="69" t="e">
        <f t="shared" ref="T15:T36" si="0">S15/R15</f>
        <v>#DIV/0!</v>
      </c>
      <c r="U15" s="63"/>
      <c r="V15" s="63"/>
      <c r="W15" s="63"/>
      <c r="X15" s="69" t="e">
        <f t="shared" ref="X15:X36" si="1">W15/V15</f>
        <v>#DIV/0!</v>
      </c>
      <c r="Y15" s="63"/>
      <c r="Z15" s="63"/>
      <c r="AA15" s="63"/>
      <c r="AB15" s="69" t="e">
        <f t="shared" ref="AB15:AB36" si="2">AA15/Z15</f>
        <v>#DIV/0!</v>
      </c>
      <c r="AC15" s="63"/>
      <c r="AD15" s="63"/>
      <c r="AE15" s="63"/>
      <c r="AF15" s="69" t="e">
        <f t="shared" ref="AF15:AF36" si="3">AE15/AD15</f>
        <v>#DIV/0!</v>
      </c>
      <c r="AG15" s="63"/>
      <c r="AH15" s="63"/>
    </row>
    <row r="16" spans="1:37" s="64" customFormat="1" ht="27.6">
      <c r="A16" s="60" t="s">
        <v>50</v>
      </c>
      <c r="B16" s="61"/>
      <c r="C16" s="61"/>
      <c r="D16" s="61"/>
      <c r="E16" s="61"/>
      <c r="F16" s="61"/>
      <c r="G16" s="61"/>
      <c r="H16" s="61"/>
      <c r="I16" s="61"/>
      <c r="J16" s="61"/>
      <c r="K16" s="61"/>
      <c r="L16" s="61"/>
      <c r="M16" s="61"/>
      <c r="N16" s="62"/>
      <c r="O16" s="62"/>
      <c r="P16" s="62"/>
      <c r="Q16" s="62"/>
      <c r="R16" s="63"/>
      <c r="S16" s="63"/>
      <c r="T16" s="69" t="e">
        <f t="shared" si="0"/>
        <v>#DIV/0!</v>
      </c>
      <c r="U16" s="63"/>
      <c r="V16" s="63"/>
      <c r="W16" s="63"/>
      <c r="X16" s="69" t="e">
        <f t="shared" si="1"/>
        <v>#DIV/0!</v>
      </c>
      <c r="Y16" s="63"/>
      <c r="Z16" s="63"/>
      <c r="AA16" s="63"/>
      <c r="AB16" s="69" t="e">
        <f t="shared" si="2"/>
        <v>#DIV/0!</v>
      </c>
      <c r="AC16" s="63"/>
      <c r="AD16" s="63"/>
      <c r="AE16" s="63"/>
      <c r="AF16" s="69" t="e">
        <f t="shared" si="3"/>
        <v>#DIV/0!</v>
      </c>
      <c r="AG16" s="63"/>
      <c r="AH16" s="63"/>
    </row>
    <row r="17" spans="1:34" s="64" customFormat="1" ht="27.6">
      <c r="A17" s="60" t="s">
        <v>50</v>
      </c>
      <c r="B17" s="61"/>
      <c r="C17" s="61"/>
      <c r="D17" s="61"/>
      <c r="E17" s="61"/>
      <c r="F17" s="61"/>
      <c r="G17" s="61"/>
      <c r="H17" s="61"/>
      <c r="I17" s="61"/>
      <c r="J17" s="61"/>
      <c r="K17" s="61"/>
      <c r="L17" s="61"/>
      <c r="M17" s="61"/>
      <c r="N17" s="62"/>
      <c r="O17" s="62"/>
      <c r="P17" s="62"/>
      <c r="Q17" s="62"/>
      <c r="R17" s="63"/>
      <c r="S17" s="63"/>
      <c r="T17" s="69" t="e">
        <f t="shared" si="0"/>
        <v>#DIV/0!</v>
      </c>
      <c r="U17" s="63"/>
      <c r="V17" s="63"/>
      <c r="W17" s="63"/>
      <c r="X17" s="69" t="e">
        <f t="shared" si="1"/>
        <v>#DIV/0!</v>
      </c>
      <c r="Y17" s="63"/>
      <c r="Z17" s="63"/>
      <c r="AA17" s="63"/>
      <c r="AB17" s="69" t="e">
        <f t="shared" si="2"/>
        <v>#DIV/0!</v>
      </c>
      <c r="AC17" s="63"/>
      <c r="AD17" s="63"/>
      <c r="AE17" s="63"/>
      <c r="AF17" s="69" t="e">
        <f t="shared" si="3"/>
        <v>#DIV/0!</v>
      </c>
      <c r="AG17" s="63"/>
      <c r="AH17" s="63"/>
    </row>
    <row r="18" spans="1:34" s="64" customFormat="1" ht="27.6">
      <c r="A18" s="60" t="s">
        <v>50</v>
      </c>
      <c r="B18" s="61"/>
      <c r="C18" s="61"/>
      <c r="D18" s="61"/>
      <c r="E18" s="61"/>
      <c r="F18" s="61"/>
      <c r="G18" s="61"/>
      <c r="H18" s="61"/>
      <c r="I18" s="61"/>
      <c r="J18" s="61"/>
      <c r="K18" s="61"/>
      <c r="L18" s="61"/>
      <c r="M18" s="61"/>
      <c r="N18" s="62"/>
      <c r="O18" s="62"/>
      <c r="P18" s="62"/>
      <c r="Q18" s="62"/>
      <c r="R18" s="63"/>
      <c r="S18" s="63"/>
      <c r="T18" s="69" t="e">
        <f t="shared" si="0"/>
        <v>#DIV/0!</v>
      </c>
      <c r="U18" s="63"/>
      <c r="V18" s="63"/>
      <c r="W18" s="63"/>
      <c r="X18" s="69" t="e">
        <f t="shared" si="1"/>
        <v>#DIV/0!</v>
      </c>
      <c r="Y18" s="63"/>
      <c r="Z18" s="63"/>
      <c r="AA18" s="63"/>
      <c r="AB18" s="69" t="e">
        <f t="shared" si="2"/>
        <v>#DIV/0!</v>
      </c>
      <c r="AC18" s="63"/>
      <c r="AD18" s="63"/>
      <c r="AE18" s="63"/>
      <c r="AF18" s="69" t="e">
        <f t="shared" si="3"/>
        <v>#DIV/0!</v>
      </c>
      <c r="AG18" s="63"/>
      <c r="AH18" s="63"/>
    </row>
    <row r="19" spans="1:34" s="64" customFormat="1" ht="27.6">
      <c r="A19" s="60" t="s">
        <v>50</v>
      </c>
      <c r="B19" s="61"/>
      <c r="C19" s="61"/>
      <c r="D19" s="61"/>
      <c r="E19" s="61"/>
      <c r="F19" s="61"/>
      <c r="G19" s="61"/>
      <c r="H19" s="61"/>
      <c r="I19" s="61"/>
      <c r="J19" s="61"/>
      <c r="K19" s="61"/>
      <c r="L19" s="61"/>
      <c r="M19" s="61"/>
      <c r="N19" s="62"/>
      <c r="O19" s="62"/>
      <c r="P19" s="62"/>
      <c r="Q19" s="62"/>
      <c r="R19" s="63"/>
      <c r="S19" s="63"/>
      <c r="T19" s="69" t="e">
        <f t="shared" si="0"/>
        <v>#DIV/0!</v>
      </c>
      <c r="U19" s="63"/>
      <c r="V19" s="63"/>
      <c r="W19" s="63"/>
      <c r="X19" s="69" t="e">
        <f t="shared" si="1"/>
        <v>#DIV/0!</v>
      </c>
      <c r="Y19" s="63"/>
      <c r="Z19" s="63"/>
      <c r="AA19" s="63"/>
      <c r="AB19" s="69" t="e">
        <f t="shared" si="2"/>
        <v>#DIV/0!</v>
      </c>
      <c r="AC19" s="63"/>
      <c r="AD19" s="63"/>
      <c r="AE19" s="63"/>
      <c r="AF19" s="69" t="e">
        <f t="shared" si="3"/>
        <v>#DIV/0!</v>
      </c>
      <c r="AG19" s="63"/>
      <c r="AH19" s="63"/>
    </row>
    <row r="20" spans="1:34" s="64" customFormat="1" ht="27.6">
      <c r="A20" s="60" t="s">
        <v>50</v>
      </c>
      <c r="B20" s="61"/>
      <c r="C20" s="61"/>
      <c r="D20" s="61"/>
      <c r="E20" s="61"/>
      <c r="F20" s="61"/>
      <c r="G20" s="61"/>
      <c r="H20" s="61"/>
      <c r="I20" s="61"/>
      <c r="J20" s="61"/>
      <c r="K20" s="61"/>
      <c r="L20" s="61"/>
      <c r="M20" s="61"/>
      <c r="N20" s="62"/>
      <c r="O20" s="62"/>
      <c r="P20" s="62"/>
      <c r="Q20" s="62"/>
      <c r="R20" s="63"/>
      <c r="S20" s="63"/>
      <c r="T20" s="69" t="e">
        <f t="shared" si="0"/>
        <v>#DIV/0!</v>
      </c>
      <c r="U20" s="63"/>
      <c r="V20" s="63"/>
      <c r="W20" s="63"/>
      <c r="X20" s="69" t="e">
        <f t="shared" si="1"/>
        <v>#DIV/0!</v>
      </c>
      <c r="Y20" s="63"/>
      <c r="Z20" s="63"/>
      <c r="AA20" s="63"/>
      <c r="AB20" s="69" t="e">
        <f t="shared" si="2"/>
        <v>#DIV/0!</v>
      </c>
      <c r="AC20" s="63"/>
      <c r="AD20" s="63"/>
      <c r="AE20" s="63"/>
      <c r="AF20" s="69" t="e">
        <f t="shared" si="3"/>
        <v>#DIV/0!</v>
      </c>
      <c r="AG20" s="63"/>
      <c r="AH20" s="63"/>
    </row>
    <row r="21" spans="1:34" s="64" customFormat="1" ht="27.6">
      <c r="A21" s="60" t="s">
        <v>50</v>
      </c>
      <c r="B21" s="61"/>
      <c r="C21" s="61"/>
      <c r="D21" s="61"/>
      <c r="E21" s="61"/>
      <c r="F21" s="61"/>
      <c r="G21" s="61"/>
      <c r="H21" s="61"/>
      <c r="I21" s="61"/>
      <c r="J21" s="61"/>
      <c r="K21" s="61"/>
      <c r="L21" s="61"/>
      <c r="M21" s="61"/>
      <c r="N21" s="62"/>
      <c r="O21" s="62"/>
      <c r="P21" s="62"/>
      <c r="Q21" s="62"/>
      <c r="R21" s="63"/>
      <c r="S21" s="63"/>
      <c r="T21" s="69" t="e">
        <f t="shared" si="0"/>
        <v>#DIV/0!</v>
      </c>
      <c r="U21" s="63"/>
      <c r="V21" s="63"/>
      <c r="W21" s="63"/>
      <c r="X21" s="69" t="e">
        <f t="shared" si="1"/>
        <v>#DIV/0!</v>
      </c>
      <c r="Y21" s="63"/>
      <c r="Z21" s="63"/>
      <c r="AA21" s="63"/>
      <c r="AB21" s="69" t="e">
        <f t="shared" si="2"/>
        <v>#DIV/0!</v>
      </c>
      <c r="AC21" s="63"/>
      <c r="AD21" s="63"/>
      <c r="AE21" s="63"/>
      <c r="AF21" s="69" t="e">
        <f t="shared" si="3"/>
        <v>#DIV/0!</v>
      </c>
      <c r="AG21" s="63"/>
      <c r="AH21" s="63"/>
    </row>
    <row r="22" spans="1:34" s="64" customFormat="1" ht="27.6">
      <c r="A22" s="60" t="s">
        <v>50</v>
      </c>
      <c r="B22" s="61"/>
      <c r="C22" s="61"/>
      <c r="D22" s="61"/>
      <c r="E22" s="61"/>
      <c r="F22" s="61"/>
      <c r="G22" s="61"/>
      <c r="H22" s="61"/>
      <c r="I22" s="61"/>
      <c r="J22" s="61"/>
      <c r="K22" s="61"/>
      <c r="L22" s="61"/>
      <c r="M22" s="61"/>
      <c r="N22" s="62"/>
      <c r="O22" s="62"/>
      <c r="P22" s="62"/>
      <c r="Q22" s="62"/>
      <c r="R22" s="63"/>
      <c r="S22" s="63"/>
      <c r="T22" s="69" t="e">
        <f t="shared" si="0"/>
        <v>#DIV/0!</v>
      </c>
      <c r="U22" s="63"/>
      <c r="V22" s="63"/>
      <c r="W22" s="63"/>
      <c r="X22" s="69" t="e">
        <f t="shared" si="1"/>
        <v>#DIV/0!</v>
      </c>
      <c r="Y22" s="63"/>
      <c r="Z22" s="63"/>
      <c r="AA22" s="63"/>
      <c r="AB22" s="69" t="e">
        <f t="shared" si="2"/>
        <v>#DIV/0!</v>
      </c>
      <c r="AC22" s="63"/>
      <c r="AD22" s="63"/>
      <c r="AE22" s="63"/>
      <c r="AF22" s="69" t="e">
        <f t="shared" si="3"/>
        <v>#DIV/0!</v>
      </c>
      <c r="AG22" s="63"/>
      <c r="AH22" s="63"/>
    </row>
    <row r="23" spans="1:34" s="64" customFormat="1" ht="27.6">
      <c r="A23" s="60" t="s">
        <v>50</v>
      </c>
      <c r="B23" s="61"/>
      <c r="C23" s="61"/>
      <c r="D23" s="61"/>
      <c r="E23" s="61"/>
      <c r="F23" s="61"/>
      <c r="G23" s="61"/>
      <c r="H23" s="61"/>
      <c r="I23" s="61"/>
      <c r="J23" s="61"/>
      <c r="K23" s="61"/>
      <c r="L23" s="61"/>
      <c r="M23" s="61"/>
      <c r="N23" s="62"/>
      <c r="O23" s="62"/>
      <c r="P23" s="62"/>
      <c r="Q23" s="62"/>
      <c r="R23" s="63"/>
      <c r="S23" s="63"/>
      <c r="T23" s="69" t="e">
        <f t="shared" si="0"/>
        <v>#DIV/0!</v>
      </c>
      <c r="U23" s="63"/>
      <c r="V23" s="63"/>
      <c r="W23" s="63"/>
      <c r="X23" s="69" t="e">
        <f t="shared" si="1"/>
        <v>#DIV/0!</v>
      </c>
      <c r="Y23" s="63"/>
      <c r="Z23" s="63"/>
      <c r="AA23" s="63"/>
      <c r="AB23" s="69" t="e">
        <f t="shared" si="2"/>
        <v>#DIV/0!</v>
      </c>
      <c r="AC23" s="63"/>
      <c r="AD23" s="63"/>
      <c r="AE23" s="63"/>
      <c r="AF23" s="69" t="e">
        <f t="shared" si="3"/>
        <v>#DIV/0!</v>
      </c>
      <c r="AG23" s="63"/>
      <c r="AH23" s="63"/>
    </row>
    <row r="24" spans="1:34" s="64" customFormat="1" ht="27.6">
      <c r="A24" s="60" t="s">
        <v>50</v>
      </c>
      <c r="B24" s="61"/>
      <c r="C24" s="61"/>
      <c r="D24" s="61"/>
      <c r="E24" s="61"/>
      <c r="F24" s="61"/>
      <c r="G24" s="61"/>
      <c r="H24" s="61"/>
      <c r="I24" s="61"/>
      <c r="J24" s="61"/>
      <c r="K24" s="61"/>
      <c r="L24" s="61"/>
      <c r="M24" s="61"/>
      <c r="N24" s="62"/>
      <c r="O24" s="62"/>
      <c r="P24" s="62"/>
      <c r="Q24" s="62"/>
      <c r="R24" s="63"/>
      <c r="S24" s="63"/>
      <c r="T24" s="69" t="e">
        <f t="shared" si="0"/>
        <v>#DIV/0!</v>
      </c>
      <c r="U24" s="63"/>
      <c r="V24" s="63"/>
      <c r="W24" s="63"/>
      <c r="X24" s="69" t="e">
        <f t="shared" si="1"/>
        <v>#DIV/0!</v>
      </c>
      <c r="Y24" s="63"/>
      <c r="Z24" s="63"/>
      <c r="AA24" s="63"/>
      <c r="AB24" s="69" t="e">
        <f t="shared" si="2"/>
        <v>#DIV/0!</v>
      </c>
      <c r="AC24" s="63"/>
      <c r="AD24" s="63"/>
      <c r="AE24" s="63"/>
      <c r="AF24" s="69" t="e">
        <f t="shared" si="3"/>
        <v>#DIV/0!</v>
      </c>
      <c r="AG24" s="63"/>
      <c r="AH24" s="63"/>
    </row>
    <row r="25" spans="1:34" s="64" customFormat="1" ht="27.6">
      <c r="A25" s="60" t="s">
        <v>50</v>
      </c>
      <c r="B25" s="61"/>
      <c r="C25" s="61"/>
      <c r="D25" s="61"/>
      <c r="E25" s="61"/>
      <c r="F25" s="61"/>
      <c r="G25" s="61"/>
      <c r="H25" s="61"/>
      <c r="I25" s="61"/>
      <c r="J25" s="61"/>
      <c r="K25" s="61"/>
      <c r="L25" s="61"/>
      <c r="M25" s="61"/>
      <c r="N25" s="62"/>
      <c r="O25" s="62"/>
      <c r="P25" s="62"/>
      <c r="Q25" s="62"/>
      <c r="R25" s="63"/>
      <c r="S25" s="63"/>
      <c r="T25" s="69" t="e">
        <f t="shared" si="0"/>
        <v>#DIV/0!</v>
      </c>
      <c r="U25" s="63"/>
      <c r="V25" s="63"/>
      <c r="W25" s="63"/>
      <c r="X25" s="69" t="e">
        <f t="shared" si="1"/>
        <v>#DIV/0!</v>
      </c>
      <c r="Y25" s="63"/>
      <c r="Z25" s="63"/>
      <c r="AA25" s="63"/>
      <c r="AB25" s="69" t="e">
        <f t="shared" si="2"/>
        <v>#DIV/0!</v>
      </c>
      <c r="AC25" s="63"/>
      <c r="AD25" s="63"/>
      <c r="AE25" s="63"/>
      <c r="AF25" s="69" t="e">
        <f t="shared" si="3"/>
        <v>#DIV/0!</v>
      </c>
      <c r="AG25" s="63"/>
      <c r="AH25" s="63"/>
    </row>
    <row r="26" spans="1:34" s="64" customFormat="1" ht="27.6">
      <c r="A26" s="60" t="s">
        <v>50</v>
      </c>
      <c r="B26" s="61"/>
      <c r="C26" s="61"/>
      <c r="D26" s="61"/>
      <c r="E26" s="61"/>
      <c r="F26" s="61"/>
      <c r="G26" s="61"/>
      <c r="H26" s="61"/>
      <c r="I26" s="61"/>
      <c r="J26" s="61"/>
      <c r="K26" s="61"/>
      <c r="L26" s="61"/>
      <c r="M26" s="61"/>
      <c r="N26" s="62"/>
      <c r="O26" s="62"/>
      <c r="P26" s="62"/>
      <c r="Q26" s="62"/>
      <c r="R26" s="63"/>
      <c r="S26" s="63"/>
      <c r="T26" s="69" t="e">
        <f t="shared" si="0"/>
        <v>#DIV/0!</v>
      </c>
      <c r="U26" s="63"/>
      <c r="V26" s="63"/>
      <c r="W26" s="63"/>
      <c r="X26" s="69" t="e">
        <f t="shared" si="1"/>
        <v>#DIV/0!</v>
      </c>
      <c r="Y26" s="63"/>
      <c r="Z26" s="63"/>
      <c r="AA26" s="63"/>
      <c r="AB26" s="69" t="e">
        <f t="shared" si="2"/>
        <v>#DIV/0!</v>
      </c>
      <c r="AC26" s="63"/>
      <c r="AD26" s="63"/>
      <c r="AE26" s="63"/>
      <c r="AF26" s="69" t="e">
        <f t="shared" si="3"/>
        <v>#DIV/0!</v>
      </c>
      <c r="AG26" s="63"/>
      <c r="AH26" s="63"/>
    </row>
    <row r="27" spans="1:34" s="64" customFormat="1" ht="27.6">
      <c r="A27" s="60" t="s">
        <v>50</v>
      </c>
      <c r="B27" s="61"/>
      <c r="C27" s="61"/>
      <c r="D27" s="61"/>
      <c r="E27" s="61"/>
      <c r="F27" s="61"/>
      <c r="G27" s="61"/>
      <c r="H27" s="61"/>
      <c r="I27" s="61"/>
      <c r="J27" s="61"/>
      <c r="K27" s="61"/>
      <c r="L27" s="61"/>
      <c r="M27" s="61"/>
      <c r="N27" s="62"/>
      <c r="O27" s="62"/>
      <c r="P27" s="62"/>
      <c r="Q27" s="62"/>
      <c r="R27" s="63"/>
      <c r="S27" s="63"/>
      <c r="T27" s="69" t="e">
        <f t="shared" si="0"/>
        <v>#DIV/0!</v>
      </c>
      <c r="U27" s="63"/>
      <c r="V27" s="63"/>
      <c r="W27" s="63"/>
      <c r="X27" s="69" t="e">
        <f t="shared" si="1"/>
        <v>#DIV/0!</v>
      </c>
      <c r="Y27" s="63"/>
      <c r="Z27" s="63"/>
      <c r="AA27" s="63"/>
      <c r="AB27" s="69" t="e">
        <f t="shared" si="2"/>
        <v>#DIV/0!</v>
      </c>
      <c r="AC27" s="63"/>
      <c r="AD27" s="63"/>
      <c r="AE27" s="63"/>
      <c r="AF27" s="69" t="e">
        <f t="shared" si="3"/>
        <v>#DIV/0!</v>
      </c>
      <c r="AG27" s="63"/>
      <c r="AH27" s="63"/>
    </row>
    <row r="28" spans="1:34" s="64" customFormat="1" ht="27.6">
      <c r="A28" s="60" t="s">
        <v>50</v>
      </c>
      <c r="B28" s="61"/>
      <c r="C28" s="61"/>
      <c r="D28" s="61"/>
      <c r="E28" s="61"/>
      <c r="F28" s="61"/>
      <c r="G28" s="61"/>
      <c r="H28" s="61"/>
      <c r="I28" s="61"/>
      <c r="J28" s="61"/>
      <c r="K28" s="61"/>
      <c r="L28" s="61"/>
      <c r="M28" s="61"/>
      <c r="N28" s="62"/>
      <c r="O28" s="62"/>
      <c r="P28" s="62"/>
      <c r="Q28" s="62"/>
      <c r="R28" s="63"/>
      <c r="S28" s="63"/>
      <c r="T28" s="69" t="e">
        <f t="shared" si="0"/>
        <v>#DIV/0!</v>
      </c>
      <c r="U28" s="63"/>
      <c r="V28" s="63"/>
      <c r="W28" s="63"/>
      <c r="X28" s="69" t="e">
        <f t="shared" si="1"/>
        <v>#DIV/0!</v>
      </c>
      <c r="Y28" s="63"/>
      <c r="Z28" s="63"/>
      <c r="AA28" s="63"/>
      <c r="AB28" s="69" t="e">
        <f t="shared" si="2"/>
        <v>#DIV/0!</v>
      </c>
      <c r="AC28" s="63"/>
      <c r="AD28" s="63"/>
      <c r="AE28" s="63"/>
      <c r="AF28" s="69" t="e">
        <f t="shared" si="3"/>
        <v>#DIV/0!</v>
      </c>
      <c r="AG28" s="63"/>
      <c r="AH28" s="63"/>
    </row>
    <row r="29" spans="1:34" s="64" customFormat="1" ht="27.6">
      <c r="A29" s="60" t="s">
        <v>50</v>
      </c>
      <c r="B29" s="61"/>
      <c r="C29" s="61"/>
      <c r="D29" s="61"/>
      <c r="E29" s="61"/>
      <c r="F29" s="61"/>
      <c r="G29" s="61"/>
      <c r="H29" s="61"/>
      <c r="I29" s="61"/>
      <c r="J29" s="61"/>
      <c r="K29" s="61"/>
      <c r="L29" s="61"/>
      <c r="M29" s="61"/>
      <c r="N29" s="62"/>
      <c r="O29" s="62"/>
      <c r="P29" s="62"/>
      <c r="Q29" s="62"/>
      <c r="R29" s="63"/>
      <c r="S29" s="63"/>
      <c r="T29" s="69" t="e">
        <f t="shared" si="0"/>
        <v>#DIV/0!</v>
      </c>
      <c r="U29" s="63"/>
      <c r="V29" s="63"/>
      <c r="W29" s="63"/>
      <c r="X29" s="69" t="e">
        <f t="shared" si="1"/>
        <v>#DIV/0!</v>
      </c>
      <c r="Y29" s="63"/>
      <c r="Z29" s="63"/>
      <c r="AA29" s="63"/>
      <c r="AB29" s="69" t="e">
        <f t="shared" si="2"/>
        <v>#DIV/0!</v>
      </c>
      <c r="AC29" s="63"/>
      <c r="AD29" s="63"/>
      <c r="AE29" s="63"/>
      <c r="AF29" s="69" t="e">
        <f t="shared" si="3"/>
        <v>#DIV/0!</v>
      </c>
      <c r="AG29" s="63"/>
      <c r="AH29" s="63"/>
    </row>
    <row r="30" spans="1:34" s="64" customFormat="1" ht="27.6">
      <c r="A30" s="60" t="s">
        <v>50</v>
      </c>
      <c r="B30" s="61"/>
      <c r="C30" s="61"/>
      <c r="D30" s="61"/>
      <c r="E30" s="61"/>
      <c r="F30" s="61"/>
      <c r="G30" s="61"/>
      <c r="H30" s="61"/>
      <c r="I30" s="61"/>
      <c r="J30" s="61"/>
      <c r="K30" s="61"/>
      <c r="L30" s="61"/>
      <c r="M30" s="61"/>
      <c r="N30" s="62"/>
      <c r="O30" s="62"/>
      <c r="P30" s="62"/>
      <c r="Q30" s="62"/>
      <c r="R30" s="63"/>
      <c r="S30" s="63"/>
      <c r="T30" s="69" t="e">
        <f t="shared" si="0"/>
        <v>#DIV/0!</v>
      </c>
      <c r="U30" s="63"/>
      <c r="V30" s="63"/>
      <c r="W30" s="63"/>
      <c r="X30" s="69" t="e">
        <f t="shared" si="1"/>
        <v>#DIV/0!</v>
      </c>
      <c r="Y30" s="63"/>
      <c r="Z30" s="63"/>
      <c r="AA30" s="63"/>
      <c r="AB30" s="69" t="e">
        <f t="shared" si="2"/>
        <v>#DIV/0!</v>
      </c>
      <c r="AC30" s="63"/>
      <c r="AD30" s="63"/>
      <c r="AE30" s="63"/>
      <c r="AF30" s="69" t="e">
        <f t="shared" si="3"/>
        <v>#DIV/0!</v>
      </c>
      <c r="AG30" s="63"/>
      <c r="AH30" s="63"/>
    </row>
    <row r="31" spans="1:34" s="64" customFormat="1" ht="27.6">
      <c r="A31" s="60" t="s">
        <v>50</v>
      </c>
      <c r="B31" s="61"/>
      <c r="C31" s="61"/>
      <c r="D31" s="61"/>
      <c r="E31" s="61"/>
      <c r="F31" s="61"/>
      <c r="G31" s="61"/>
      <c r="H31" s="61"/>
      <c r="I31" s="61"/>
      <c r="J31" s="61"/>
      <c r="K31" s="61"/>
      <c r="L31" s="61"/>
      <c r="M31" s="61"/>
      <c r="N31" s="62"/>
      <c r="O31" s="62"/>
      <c r="P31" s="62"/>
      <c r="Q31" s="62"/>
      <c r="R31" s="63"/>
      <c r="S31" s="63"/>
      <c r="T31" s="69" t="e">
        <f t="shared" si="0"/>
        <v>#DIV/0!</v>
      </c>
      <c r="U31" s="63"/>
      <c r="V31" s="63"/>
      <c r="W31" s="63"/>
      <c r="X31" s="69" t="e">
        <f t="shared" si="1"/>
        <v>#DIV/0!</v>
      </c>
      <c r="Y31" s="63"/>
      <c r="Z31" s="63"/>
      <c r="AA31" s="63"/>
      <c r="AB31" s="69" t="e">
        <f t="shared" si="2"/>
        <v>#DIV/0!</v>
      </c>
      <c r="AC31" s="63"/>
      <c r="AD31" s="63"/>
      <c r="AE31" s="63"/>
      <c r="AF31" s="69" t="e">
        <f t="shared" si="3"/>
        <v>#DIV/0!</v>
      </c>
      <c r="AG31" s="63"/>
      <c r="AH31" s="63"/>
    </row>
    <row r="32" spans="1:34" s="64" customFormat="1" ht="27.6">
      <c r="A32" s="60" t="s">
        <v>50</v>
      </c>
      <c r="B32" s="61"/>
      <c r="C32" s="61"/>
      <c r="D32" s="61"/>
      <c r="E32" s="61"/>
      <c r="F32" s="61"/>
      <c r="G32" s="61"/>
      <c r="H32" s="61"/>
      <c r="I32" s="61"/>
      <c r="J32" s="61"/>
      <c r="K32" s="61"/>
      <c r="L32" s="61"/>
      <c r="M32" s="61"/>
      <c r="N32" s="62"/>
      <c r="O32" s="62"/>
      <c r="P32" s="62"/>
      <c r="Q32" s="62"/>
      <c r="R32" s="63"/>
      <c r="S32" s="63"/>
      <c r="T32" s="69" t="e">
        <f t="shared" si="0"/>
        <v>#DIV/0!</v>
      </c>
      <c r="U32" s="63"/>
      <c r="V32" s="63"/>
      <c r="W32" s="63"/>
      <c r="X32" s="69" t="e">
        <f t="shared" si="1"/>
        <v>#DIV/0!</v>
      </c>
      <c r="Y32" s="63"/>
      <c r="Z32" s="63"/>
      <c r="AA32" s="63"/>
      <c r="AB32" s="69" t="e">
        <f t="shared" si="2"/>
        <v>#DIV/0!</v>
      </c>
      <c r="AC32" s="63"/>
      <c r="AD32" s="63"/>
      <c r="AE32" s="63"/>
      <c r="AF32" s="69" t="e">
        <f t="shared" si="3"/>
        <v>#DIV/0!</v>
      </c>
      <c r="AG32" s="63"/>
      <c r="AH32" s="63"/>
    </row>
    <row r="33" spans="1:34" s="64" customFormat="1" ht="27.6">
      <c r="A33" s="60" t="s">
        <v>50</v>
      </c>
      <c r="B33" s="61"/>
      <c r="C33" s="61"/>
      <c r="D33" s="61"/>
      <c r="E33" s="61"/>
      <c r="F33" s="61"/>
      <c r="G33" s="61"/>
      <c r="H33" s="61"/>
      <c r="I33" s="61"/>
      <c r="J33" s="61"/>
      <c r="K33" s="61"/>
      <c r="L33" s="61"/>
      <c r="M33" s="61"/>
      <c r="N33" s="62"/>
      <c r="O33" s="62"/>
      <c r="P33" s="62"/>
      <c r="Q33" s="62"/>
      <c r="R33" s="63"/>
      <c r="S33" s="63"/>
      <c r="T33" s="69" t="e">
        <f t="shared" si="0"/>
        <v>#DIV/0!</v>
      </c>
      <c r="U33" s="63"/>
      <c r="V33" s="63"/>
      <c r="W33" s="63"/>
      <c r="X33" s="69" t="e">
        <f t="shared" si="1"/>
        <v>#DIV/0!</v>
      </c>
      <c r="Y33" s="63"/>
      <c r="Z33" s="63"/>
      <c r="AA33" s="63"/>
      <c r="AB33" s="69" t="e">
        <f t="shared" si="2"/>
        <v>#DIV/0!</v>
      </c>
      <c r="AC33" s="63"/>
      <c r="AD33" s="63"/>
      <c r="AE33" s="63"/>
      <c r="AF33" s="69" t="e">
        <f t="shared" si="3"/>
        <v>#DIV/0!</v>
      </c>
      <c r="AG33" s="63"/>
      <c r="AH33" s="63"/>
    </row>
    <row r="34" spans="1:34" s="64" customFormat="1" ht="27.6">
      <c r="A34" s="60" t="s">
        <v>50</v>
      </c>
      <c r="B34" s="61"/>
      <c r="C34" s="61"/>
      <c r="D34" s="61"/>
      <c r="E34" s="61"/>
      <c r="F34" s="61"/>
      <c r="G34" s="61"/>
      <c r="H34" s="61"/>
      <c r="I34" s="61"/>
      <c r="J34" s="61"/>
      <c r="K34" s="61"/>
      <c r="L34" s="61"/>
      <c r="M34" s="61"/>
      <c r="N34" s="62"/>
      <c r="O34" s="62"/>
      <c r="P34" s="62"/>
      <c r="Q34" s="62"/>
      <c r="R34" s="63"/>
      <c r="S34" s="63"/>
      <c r="T34" s="69" t="e">
        <f t="shared" si="0"/>
        <v>#DIV/0!</v>
      </c>
      <c r="U34" s="63"/>
      <c r="V34" s="63"/>
      <c r="W34" s="63"/>
      <c r="X34" s="69" t="e">
        <f t="shared" si="1"/>
        <v>#DIV/0!</v>
      </c>
      <c r="Y34" s="63"/>
      <c r="Z34" s="63"/>
      <c r="AA34" s="63"/>
      <c r="AB34" s="69" t="e">
        <f t="shared" si="2"/>
        <v>#DIV/0!</v>
      </c>
      <c r="AC34" s="63"/>
      <c r="AD34" s="63"/>
      <c r="AE34" s="63"/>
      <c r="AF34" s="69" t="e">
        <f t="shared" si="3"/>
        <v>#DIV/0!</v>
      </c>
      <c r="AG34" s="63"/>
      <c r="AH34" s="63"/>
    </row>
    <row r="35" spans="1:34" s="64" customFormat="1" ht="27.6">
      <c r="A35" s="60" t="s">
        <v>50</v>
      </c>
      <c r="B35" s="61"/>
      <c r="C35" s="61"/>
      <c r="D35" s="61"/>
      <c r="E35" s="61"/>
      <c r="F35" s="61"/>
      <c r="G35" s="61"/>
      <c r="H35" s="61"/>
      <c r="I35" s="61"/>
      <c r="J35" s="61"/>
      <c r="K35" s="61"/>
      <c r="L35" s="61"/>
      <c r="M35" s="61"/>
      <c r="N35" s="62"/>
      <c r="O35" s="62"/>
      <c r="P35" s="62"/>
      <c r="Q35" s="62"/>
      <c r="R35" s="63"/>
      <c r="S35" s="63"/>
      <c r="T35" s="69" t="e">
        <f t="shared" si="0"/>
        <v>#DIV/0!</v>
      </c>
      <c r="U35" s="63"/>
      <c r="V35" s="63"/>
      <c r="W35" s="63"/>
      <c r="X35" s="69" t="e">
        <f t="shared" si="1"/>
        <v>#DIV/0!</v>
      </c>
      <c r="Y35" s="63"/>
      <c r="Z35" s="63"/>
      <c r="AA35" s="63"/>
      <c r="AB35" s="69" t="e">
        <f t="shared" si="2"/>
        <v>#DIV/0!</v>
      </c>
      <c r="AC35" s="63"/>
      <c r="AD35" s="63"/>
      <c r="AE35" s="63"/>
      <c r="AF35" s="69" t="e">
        <f t="shared" si="3"/>
        <v>#DIV/0!</v>
      </c>
      <c r="AG35" s="63"/>
      <c r="AH35" s="63"/>
    </row>
    <row r="36" spans="1:34" s="64" customFormat="1" ht="27.6">
      <c r="A36" s="60" t="s">
        <v>50</v>
      </c>
      <c r="B36" s="61"/>
      <c r="C36" s="61"/>
      <c r="D36" s="61"/>
      <c r="E36" s="61"/>
      <c r="F36" s="61"/>
      <c r="G36" s="61"/>
      <c r="H36" s="61"/>
      <c r="I36" s="61"/>
      <c r="J36" s="61"/>
      <c r="K36" s="61"/>
      <c r="L36" s="61"/>
      <c r="M36" s="61"/>
      <c r="N36" s="62"/>
      <c r="O36" s="62"/>
      <c r="P36" s="62"/>
      <c r="Q36" s="62"/>
      <c r="R36" s="63"/>
      <c r="S36" s="63"/>
      <c r="T36" s="69" t="e">
        <f t="shared" si="0"/>
        <v>#DIV/0!</v>
      </c>
      <c r="U36" s="63"/>
      <c r="V36" s="63"/>
      <c r="W36" s="63"/>
      <c r="X36" s="69" t="e">
        <f t="shared" si="1"/>
        <v>#DIV/0!</v>
      </c>
      <c r="Y36" s="63"/>
      <c r="Z36" s="63"/>
      <c r="AA36" s="63"/>
      <c r="AB36" s="69" t="e">
        <f t="shared" si="2"/>
        <v>#DIV/0!</v>
      </c>
      <c r="AC36" s="63"/>
      <c r="AD36" s="63"/>
      <c r="AE36" s="63"/>
      <c r="AF36" s="69" t="e">
        <f t="shared" si="3"/>
        <v>#DIV/0!</v>
      </c>
      <c r="AG36" s="63"/>
      <c r="AH36" s="63"/>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T144"/>
  <sheetViews>
    <sheetView topLeftCell="A141" workbookViewId="0">
      <selection activeCell="B10" sqref="B10"/>
    </sheetView>
  </sheetViews>
  <sheetFormatPr baseColWidth="10" defaultColWidth="9.109375" defaultRowHeight="10.199999999999999"/>
  <cols>
    <col min="1" max="1" width="13.5546875" style="116" customWidth="1"/>
    <col min="2" max="2" width="71.6640625" style="118" customWidth="1"/>
    <col min="3" max="3" width="13.109375" style="116" customWidth="1"/>
    <col min="4" max="4" width="12.77734375" style="116" customWidth="1"/>
    <col min="5" max="5" width="12" style="116" customWidth="1"/>
    <col min="6" max="6" width="15.21875" style="116" customWidth="1"/>
    <col min="7" max="7" width="13.6640625" style="116" customWidth="1"/>
    <col min="8" max="8" width="11.5546875" style="116" customWidth="1"/>
    <col min="9" max="9" width="14.5546875" style="121" customWidth="1"/>
    <col min="10" max="10" width="17.6640625" style="121" customWidth="1"/>
    <col min="11" max="11" width="11.77734375" style="116" customWidth="1"/>
    <col min="12" max="12" width="15.5546875" style="116" customWidth="1"/>
    <col min="13" max="13" width="13" style="116" customWidth="1"/>
    <col min="14" max="14" width="12.6640625" style="116" customWidth="1"/>
    <col min="15" max="15" width="16.88671875" style="118" customWidth="1"/>
    <col min="16" max="16" width="6.44140625" style="116" customWidth="1"/>
    <col min="17" max="17" width="32.5546875" style="116" hidden="1" customWidth="1"/>
    <col min="18" max="18" width="13.33203125" style="116" hidden="1" customWidth="1"/>
    <col min="19" max="19" width="11.88671875" style="116" hidden="1" customWidth="1"/>
    <col min="20" max="20" width="9.109375" style="116" customWidth="1"/>
    <col min="21" max="16384" width="9.109375" style="117"/>
  </cols>
  <sheetData>
    <row r="1" spans="1:20" ht="11.4" customHeight="1">
      <c r="A1" s="169" t="s">
        <v>843</v>
      </c>
      <c r="B1" s="169"/>
      <c r="C1" s="169"/>
      <c r="D1" s="169"/>
      <c r="E1" s="169"/>
      <c r="F1" s="169"/>
      <c r="G1" s="169"/>
      <c r="H1" s="169"/>
      <c r="I1" s="169"/>
      <c r="J1" s="169"/>
      <c r="K1" s="169"/>
      <c r="L1" s="169"/>
      <c r="M1" s="169"/>
      <c r="N1" s="169"/>
      <c r="O1" s="169"/>
      <c r="P1" s="169"/>
      <c r="Q1" s="122"/>
      <c r="R1" s="122"/>
      <c r="S1" s="122"/>
    </row>
    <row r="2" spans="1:20" ht="13.2" customHeight="1">
      <c r="A2" s="169"/>
      <c r="B2" s="169"/>
      <c r="C2" s="169"/>
      <c r="D2" s="169"/>
      <c r="E2" s="169"/>
      <c r="F2" s="169"/>
      <c r="G2" s="169"/>
      <c r="H2" s="169"/>
      <c r="I2" s="169"/>
      <c r="J2" s="169"/>
      <c r="K2" s="169"/>
      <c r="L2" s="169"/>
      <c r="M2" s="169"/>
      <c r="N2" s="169"/>
      <c r="O2" s="169"/>
      <c r="P2" s="169"/>
      <c r="Q2" s="122"/>
      <c r="R2" s="122"/>
      <c r="S2" s="122"/>
    </row>
    <row r="3" spans="1:20" ht="12" customHeight="1">
      <c r="A3" s="169"/>
      <c r="B3" s="169"/>
      <c r="C3" s="169"/>
      <c r="D3" s="169"/>
      <c r="E3" s="169"/>
      <c r="F3" s="169"/>
      <c r="G3" s="169"/>
      <c r="H3" s="169"/>
      <c r="I3" s="169"/>
      <c r="J3" s="169"/>
      <c r="K3" s="169"/>
      <c r="L3" s="169"/>
      <c r="M3" s="169"/>
      <c r="N3" s="169"/>
      <c r="O3" s="169"/>
      <c r="P3" s="169"/>
      <c r="Q3" s="122"/>
      <c r="R3" s="122"/>
      <c r="S3" s="122"/>
    </row>
    <row r="4" spans="1:20" s="119" customFormat="1" ht="77.25" customHeight="1">
      <c r="A4" s="73" t="s">
        <v>616</v>
      </c>
      <c r="B4" s="73" t="s">
        <v>617</v>
      </c>
      <c r="C4" s="74" t="s">
        <v>618</v>
      </c>
      <c r="D4" s="74" t="s">
        <v>619</v>
      </c>
      <c r="E4" s="74" t="s">
        <v>620</v>
      </c>
      <c r="F4" s="74" t="s">
        <v>621</v>
      </c>
      <c r="G4" s="73" t="s">
        <v>622</v>
      </c>
      <c r="H4" s="73" t="s">
        <v>623</v>
      </c>
      <c r="I4" s="75" t="s">
        <v>624</v>
      </c>
      <c r="J4" s="75" t="s">
        <v>625</v>
      </c>
      <c r="K4" s="73" t="s">
        <v>626</v>
      </c>
      <c r="L4" s="73" t="s">
        <v>627</v>
      </c>
      <c r="M4" s="73" t="s">
        <v>628</v>
      </c>
      <c r="N4" s="73" t="s">
        <v>629</v>
      </c>
      <c r="O4" s="73" t="s">
        <v>630</v>
      </c>
      <c r="P4" s="73" t="s">
        <v>631</v>
      </c>
      <c r="Q4" s="73" t="s">
        <v>632</v>
      </c>
      <c r="R4" s="73" t="s">
        <v>633</v>
      </c>
      <c r="S4" s="73" t="s">
        <v>634</v>
      </c>
      <c r="T4" s="118"/>
    </row>
    <row r="5" spans="1:20" ht="40.799999999999997">
      <c r="A5" s="114" t="s">
        <v>649</v>
      </c>
      <c r="B5" s="115" t="s">
        <v>650</v>
      </c>
      <c r="C5" s="114" t="s">
        <v>703</v>
      </c>
      <c r="D5" s="114" t="s">
        <v>703</v>
      </c>
      <c r="E5" s="114" t="s">
        <v>684</v>
      </c>
      <c r="F5" s="114" t="s">
        <v>703</v>
      </c>
      <c r="G5" s="114" t="s">
        <v>844</v>
      </c>
      <c r="H5" s="114" t="s">
        <v>845</v>
      </c>
      <c r="I5" s="120">
        <v>44000000</v>
      </c>
      <c r="J5" s="120">
        <v>44000000</v>
      </c>
      <c r="K5" s="114" t="s">
        <v>845</v>
      </c>
      <c r="L5" s="114" t="s">
        <v>845</v>
      </c>
      <c r="N5" s="114" t="s">
        <v>846</v>
      </c>
      <c r="O5" s="115" t="s">
        <v>847</v>
      </c>
      <c r="P5" s="114" t="s">
        <v>637</v>
      </c>
      <c r="Q5" s="114" t="s">
        <v>615</v>
      </c>
      <c r="R5" s="114" t="s">
        <v>845</v>
      </c>
      <c r="S5" s="114" t="s">
        <v>638</v>
      </c>
    </row>
    <row r="6" spans="1:20" ht="30.6">
      <c r="A6" s="114" t="s">
        <v>635</v>
      </c>
      <c r="B6" s="115" t="s">
        <v>651</v>
      </c>
      <c r="C6" s="114" t="s">
        <v>703</v>
      </c>
      <c r="D6" s="114" t="s">
        <v>703</v>
      </c>
      <c r="E6" s="114" t="s">
        <v>684</v>
      </c>
      <c r="F6" s="114" t="s">
        <v>703</v>
      </c>
      <c r="G6" s="114" t="s">
        <v>844</v>
      </c>
      <c r="H6" s="114" t="s">
        <v>845</v>
      </c>
      <c r="I6" s="120">
        <v>24200000</v>
      </c>
      <c r="J6" s="120">
        <v>24200000</v>
      </c>
      <c r="K6" s="114" t="s">
        <v>845</v>
      </c>
      <c r="L6" s="114" t="s">
        <v>845</v>
      </c>
      <c r="N6" s="114" t="s">
        <v>846</v>
      </c>
      <c r="O6" s="115" t="s">
        <v>640</v>
      </c>
      <c r="P6" s="114" t="s">
        <v>637</v>
      </c>
      <c r="Q6" s="114" t="s">
        <v>641</v>
      </c>
      <c r="R6" s="114" t="s">
        <v>845</v>
      </c>
      <c r="S6" s="114" t="s">
        <v>638</v>
      </c>
    </row>
    <row r="7" spans="1:20" ht="54" customHeight="1">
      <c r="A7" s="114" t="s">
        <v>652</v>
      </c>
      <c r="B7" s="115" t="s">
        <v>848</v>
      </c>
      <c r="C7" s="114" t="s">
        <v>703</v>
      </c>
      <c r="D7" s="114" t="s">
        <v>703</v>
      </c>
      <c r="E7" s="114" t="s">
        <v>684</v>
      </c>
      <c r="F7" s="114" t="s">
        <v>703</v>
      </c>
      <c r="G7" s="114" t="s">
        <v>844</v>
      </c>
      <c r="H7" s="114" t="s">
        <v>845</v>
      </c>
      <c r="I7" s="120">
        <v>25900000</v>
      </c>
      <c r="J7" s="120">
        <v>25900000</v>
      </c>
      <c r="K7" s="114" t="s">
        <v>845</v>
      </c>
      <c r="L7" s="114" t="s">
        <v>845</v>
      </c>
      <c r="N7" s="114" t="s">
        <v>846</v>
      </c>
      <c r="O7" s="115" t="s">
        <v>849</v>
      </c>
      <c r="P7" s="114" t="s">
        <v>637</v>
      </c>
      <c r="Q7" s="114" t="s">
        <v>850</v>
      </c>
      <c r="R7" s="114" t="s">
        <v>845</v>
      </c>
      <c r="S7" s="114" t="s">
        <v>638</v>
      </c>
    </row>
    <row r="8" spans="1:20" ht="40.799999999999997">
      <c r="A8" s="114" t="s">
        <v>652</v>
      </c>
      <c r="B8" s="115" t="s">
        <v>851</v>
      </c>
      <c r="C8" s="114" t="s">
        <v>703</v>
      </c>
      <c r="D8" s="114" t="s">
        <v>703</v>
      </c>
      <c r="E8" s="114" t="s">
        <v>684</v>
      </c>
      <c r="F8" s="114" t="s">
        <v>703</v>
      </c>
      <c r="G8" s="114" t="s">
        <v>844</v>
      </c>
      <c r="H8" s="114" t="s">
        <v>845</v>
      </c>
      <c r="I8" s="120">
        <v>24500000</v>
      </c>
      <c r="J8" s="120">
        <v>24500000</v>
      </c>
      <c r="K8" s="114" t="s">
        <v>845</v>
      </c>
      <c r="L8" s="114" t="s">
        <v>845</v>
      </c>
      <c r="N8" s="114" t="s">
        <v>846</v>
      </c>
      <c r="O8" s="115" t="s">
        <v>849</v>
      </c>
      <c r="P8" s="114" t="s">
        <v>637</v>
      </c>
      <c r="Q8" s="114" t="s">
        <v>850</v>
      </c>
      <c r="R8" s="114" t="s">
        <v>845</v>
      </c>
      <c r="S8" s="114" t="s">
        <v>638</v>
      </c>
    </row>
    <row r="9" spans="1:20" ht="30.6">
      <c r="A9" s="114" t="s">
        <v>635</v>
      </c>
      <c r="B9" s="115" t="s">
        <v>653</v>
      </c>
      <c r="C9" s="114" t="s">
        <v>703</v>
      </c>
      <c r="D9" s="114" t="s">
        <v>703</v>
      </c>
      <c r="E9" s="114" t="s">
        <v>684</v>
      </c>
      <c r="F9" s="114" t="s">
        <v>703</v>
      </c>
      <c r="G9" s="114" t="s">
        <v>844</v>
      </c>
      <c r="H9" s="114" t="s">
        <v>845</v>
      </c>
      <c r="I9" s="120">
        <v>27400000</v>
      </c>
      <c r="J9" s="120">
        <v>27400000</v>
      </c>
      <c r="K9" s="114" t="s">
        <v>845</v>
      </c>
      <c r="L9" s="114" t="s">
        <v>845</v>
      </c>
      <c r="N9" s="114" t="s">
        <v>846</v>
      </c>
      <c r="O9" s="115" t="s">
        <v>643</v>
      </c>
      <c r="P9" s="114" t="s">
        <v>637</v>
      </c>
      <c r="Q9" s="114" t="s">
        <v>644</v>
      </c>
      <c r="R9" s="114" t="s">
        <v>845</v>
      </c>
      <c r="S9" s="114" t="s">
        <v>638</v>
      </c>
    </row>
    <row r="10" spans="1:20" ht="30.6">
      <c r="A10" s="114" t="s">
        <v>635</v>
      </c>
      <c r="B10" s="115" t="s">
        <v>654</v>
      </c>
      <c r="C10" s="114" t="s">
        <v>703</v>
      </c>
      <c r="D10" s="114" t="s">
        <v>703</v>
      </c>
      <c r="E10" s="114" t="s">
        <v>684</v>
      </c>
      <c r="F10" s="114" t="s">
        <v>703</v>
      </c>
      <c r="G10" s="114" t="s">
        <v>844</v>
      </c>
      <c r="H10" s="114" t="s">
        <v>845</v>
      </c>
      <c r="I10" s="120">
        <v>25200000</v>
      </c>
      <c r="J10" s="120">
        <v>25200000</v>
      </c>
      <c r="K10" s="114" t="s">
        <v>845</v>
      </c>
      <c r="L10" s="114" t="s">
        <v>845</v>
      </c>
      <c r="N10" s="114" t="s">
        <v>846</v>
      </c>
      <c r="O10" s="115" t="s">
        <v>643</v>
      </c>
      <c r="P10" s="114" t="s">
        <v>637</v>
      </c>
      <c r="Q10" s="114" t="s">
        <v>644</v>
      </c>
      <c r="R10" s="114" t="s">
        <v>845</v>
      </c>
      <c r="S10" s="114" t="s">
        <v>638</v>
      </c>
    </row>
    <row r="11" spans="1:20" ht="40.799999999999997">
      <c r="A11" s="114" t="s">
        <v>656</v>
      </c>
      <c r="B11" s="115" t="s">
        <v>657</v>
      </c>
      <c r="C11" s="114" t="s">
        <v>703</v>
      </c>
      <c r="D11" s="114" t="s">
        <v>703</v>
      </c>
      <c r="E11" s="114" t="s">
        <v>684</v>
      </c>
      <c r="F11" s="114" t="s">
        <v>703</v>
      </c>
      <c r="G11" s="114" t="s">
        <v>844</v>
      </c>
      <c r="H11" s="114" t="s">
        <v>845</v>
      </c>
      <c r="I11" s="120">
        <v>33000000</v>
      </c>
      <c r="J11" s="120">
        <v>33000000</v>
      </c>
      <c r="K11" s="114" t="s">
        <v>845</v>
      </c>
      <c r="L11" s="114" t="s">
        <v>845</v>
      </c>
      <c r="N11" s="114" t="s">
        <v>846</v>
      </c>
      <c r="O11" s="115" t="s">
        <v>847</v>
      </c>
      <c r="P11" s="114" t="s">
        <v>637</v>
      </c>
      <c r="Q11" s="114" t="s">
        <v>615</v>
      </c>
      <c r="R11" s="114" t="s">
        <v>845</v>
      </c>
      <c r="S11" s="114" t="s">
        <v>638</v>
      </c>
    </row>
    <row r="12" spans="1:20" ht="30.6">
      <c r="A12" s="114" t="s">
        <v>635</v>
      </c>
      <c r="B12" s="115" t="s">
        <v>646</v>
      </c>
      <c r="C12" s="114" t="s">
        <v>703</v>
      </c>
      <c r="D12" s="114" t="s">
        <v>703</v>
      </c>
      <c r="E12" s="114" t="s">
        <v>684</v>
      </c>
      <c r="F12" s="114" t="s">
        <v>703</v>
      </c>
      <c r="G12" s="114" t="s">
        <v>844</v>
      </c>
      <c r="H12" s="114" t="s">
        <v>845</v>
      </c>
      <c r="I12" s="120">
        <v>24200000</v>
      </c>
      <c r="J12" s="120">
        <v>24200000</v>
      </c>
      <c r="K12" s="114" t="s">
        <v>845</v>
      </c>
      <c r="L12" s="114" t="s">
        <v>845</v>
      </c>
      <c r="N12" s="114" t="s">
        <v>846</v>
      </c>
      <c r="O12" s="115" t="s">
        <v>640</v>
      </c>
      <c r="P12" s="114" t="s">
        <v>637</v>
      </c>
      <c r="Q12" s="114" t="s">
        <v>641</v>
      </c>
      <c r="R12" s="114" t="s">
        <v>845</v>
      </c>
      <c r="S12" s="114" t="s">
        <v>638</v>
      </c>
    </row>
    <row r="13" spans="1:20" ht="30.6">
      <c r="A13" s="114" t="s">
        <v>635</v>
      </c>
      <c r="B13" s="115" t="s">
        <v>658</v>
      </c>
      <c r="C13" s="114" t="s">
        <v>703</v>
      </c>
      <c r="D13" s="114" t="s">
        <v>703</v>
      </c>
      <c r="E13" s="114" t="s">
        <v>684</v>
      </c>
      <c r="F13" s="114" t="s">
        <v>703</v>
      </c>
      <c r="G13" s="114" t="s">
        <v>844</v>
      </c>
      <c r="H13" s="114" t="s">
        <v>845</v>
      </c>
      <c r="I13" s="120">
        <v>27500000</v>
      </c>
      <c r="J13" s="120">
        <v>27500000</v>
      </c>
      <c r="K13" s="114" t="s">
        <v>845</v>
      </c>
      <c r="L13" s="114" t="s">
        <v>845</v>
      </c>
      <c r="N13" s="114" t="s">
        <v>846</v>
      </c>
      <c r="O13" s="115" t="s">
        <v>847</v>
      </c>
      <c r="P13" s="114" t="s">
        <v>637</v>
      </c>
      <c r="Q13" s="114" t="s">
        <v>615</v>
      </c>
      <c r="R13" s="114" t="s">
        <v>845</v>
      </c>
      <c r="S13" s="114" t="s">
        <v>638</v>
      </c>
    </row>
    <row r="14" spans="1:20" ht="30.6">
      <c r="A14" s="114" t="s">
        <v>652</v>
      </c>
      <c r="B14" s="115" t="s">
        <v>852</v>
      </c>
      <c r="C14" s="114" t="s">
        <v>703</v>
      </c>
      <c r="D14" s="114" t="s">
        <v>703</v>
      </c>
      <c r="E14" s="114" t="s">
        <v>684</v>
      </c>
      <c r="F14" s="114" t="s">
        <v>703</v>
      </c>
      <c r="G14" s="114" t="s">
        <v>844</v>
      </c>
      <c r="H14" s="114" t="s">
        <v>845</v>
      </c>
      <c r="I14" s="120">
        <v>18900000</v>
      </c>
      <c r="J14" s="120">
        <v>18900000</v>
      </c>
      <c r="K14" s="114" t="s">
        <v>845</v>
      </c>
      <c r="L14" s="114" t="s">
        <v>845</v>
      </c>
      <c r="N14" s="114" t="s">
        <v>846</v>
      </c>
      <c r="O14" s="115" t="s">
        <v>849</v>
      </c>
      <c r="P14" s="114" t="s">
        <v>637</v>
      </c>
      <c r="Q14" s="114" t="s">
        <v>850</v>
      </c>
      <c r="R14" s="114" t="s">
        <v>845</v>
      </c>
      <c r="S14" s="114" t="s">
        <v>638</v>
      </c>
    </row>
    <row r="15" spans="1:20" ht="30.6">
      <c r="A15" s="114" t="s">
        <v>635</v>
      </c>
      <c r="B15" s="115" t="s">
        <v>659</v>
      </c>
      <c r="C15" s="114" t="s">
        <v>703</v>
      </c>
      <c r="D15" s="114" t="s">
        <v>703</v>
      </c>
      <c r="E15" s="114" t="s">
        <v>684</v>
      </c>
      <c r="F15" s="114" t="s">
        <v>703</v>
      </c>
      <c r="G15" s="114" t="s">
        <v>844</v>
      </c>
      <c r="H15" s="114" t="s">
        <v>845</v>
      </c>
      <c r="I15" s="120">
        <v>25200000</v>
      </c>
      <c r="J15" s="120">
        <v>25200000</v>
      </c>
      <c r="K15" s="114" t="s">
        <v>845</v>
      </c>
      <c r="L15" s="114" t="s">
        <v>845</v>
      </c>
      <c r="N15" s="114" t="s">
        <v>846</v>
      </c>
      <c r="O15" s="115" t="s">
        <v>643</v>
      </c>
      <c r="P15" s="114" t="s">
        <v>637</v>
      </c>
      <c r="Q15" s="114" t="s">
        <v>644</v>
      </c>
      <c r="R15" s="114" t="s">
        <v>845</v>
      </c>
      <c r="S15" s="114" t="s">
        <v>638</v>
      </c>
    </row>
    <row r="16" spans="1:20" ht="30.6">
      <c r="A16" s="114" t="s">
        <v>635</v>
      </c>
      <c r="B16" s="115" t="s">
        <v>646</v>
      </c>
      <c r="C16" s="114" t="s">
        <v>703</v>
      </c>
      <c r="D16" s="114" t="s">
        <v>703</v>
      </c>
      <c r="E16" s="114" t="s">
        <v>684</v>
      </c>
      <c r="F16" s="114" t="s">
        <v>703</v>
      </c>
      <c r="G16" s="114" t="s">
        <v>844</v>
      </c>
      <c r="H16" s="114" t="s">
        <v>845</v>
      </c>
      <c r="I16" s="120">
        <v>26300000</v>
      </c>
      <c r="J16" s="120">
        <v>26300000</v>
      </c>
      <c r="K16" s="114" t="s">
        <v>845</v>
      </c>
      <c r="L16" s="114" t="s">
        <v>845</v>
      </c>
      <c r="N16" s="114" t="s">
        <v>846</v>
      </c>
      <c r="O16" s="115" t="s">
        <v>643</v>
      </c>
      <c r="P16" s="114" t="s">
        <v>637</v>
      </c>
      <c r="Q16" s="114" t="s">
        <v>644</v>
      </c>
      <c r="R16" s="114" t="s">
        <v>845</v>
      </c>
      <c r="S16" s="114" t="s">
        <v>638</v>
      </c>
    </row>
    <row r="17" spans="1:19" ht="30.6">
      <c r="A17" s="114" t="s">
        <v>656</v>
      </c>
      <c r="B17" s="115" t="s">
        <v>660</v>
      </c>
      <c r="C17" s="114" t="s">
        <v>703</v>
      </c>
      <c r="D17" s="114" t="s">
        <v>703</v>
      </c>
      <c r="E17" s="114" t="s">
        <v>684</v>
      </c>
      <c r="F17" s="114" t="s">
        <v>703</v>
      </c>
      <c r="G17" s="114" t="s">
        <v>844</v>
      </c>
      <c r="H17" s="114" t="s">
        <v>845</v>
      </c>
      <c r="I17" s="120">
        <v>55000000</v>
      </c>
      <c r="J17" s="120">
        <v>55000000</v>
      </c>
      <c r="K17" s="114" t="s">
        <v>845</v>
      </c>
      <c r="L17" s="114" t="s">
        <v>845</v>
      </c>
      <c r="N17" s="114" t="s">
        <v>846</v>
      </c>
      <c r="O17" s="115" t="s">
        <v>847</v>
      </c>
      <c r="P17" s="114" t="s">
        <v>637</v>
      </c>
      <c r="Q17" s="114" t="s">
        <v>615</v>
      </c>
      <c r="R17" s="114" t="s">
        <v>845</v>
      </c>
      <c r="S17" s="114" t="s">
        <v>638</v>
      </c>
    </row>
    <row r="18" spans="1:19" ht="30.6">
      <c r="A18" s="114" t="s">
        <v>635</v>
      </c>
      <c r="B18" s="115" t="s">
        <v>661</v>
      </c>
      <c r="C18" s="114" t="s">
        <v>703</v>
      </c>
      <c r="D18" s="114" t="s">
        <v>703</v>
      </c>
      <c r="E18" s="114" t="s">
        <v>684</v>
      </c>
      <c r="F18" s="114" t="s">
        <v>703</v>
      </c>
      <c r="G18" s="114" t="s">
        <v>844</v>
      </c>
      <c r="H18" s="114" t="s">
        <v>845</v>
      </c>
      <c r="I18" s="120">
        <v>56925000</v>
      </c>
      <c r="J18" s="120">
        <v>56925000</v>
      </c>
      <c r="K18" s="114" t="s">
        <v>845</v>
      </c>
      <c r="L18" s="114" t="s">
        <v>845</v>
      </c>
      <c r="N18" s="114" t="s">
        <v>846</v>
      </c>
      <c r="O18" s="115" t="s">
        <v>640</v>
      </c>
      <c r="P18" s="114" t="s">
        <v>637</v>
      </c>
      <c r="Q18" s="114" t="s">
        <v>641</v>
      </c>
      <c r="R18" s="114" t="s">
        <v>845</v>
      </c>
      <c r="S18" s="114" t="s">
        <v>638</v>
      </c>
    </row>
    <row r="19" spans="1:19" ht="30.6">
      <c r="A19" s="114" t="s">
        <v>652</v>
      </c>
      <c r="B19" s="115" t="s">
        <v>662</v>
      </c>
      <c r="C19" s="114" t="s">
        <v>703</v>
      </c>
      <c r="D19" s="114" t="s">
        <v>703</v>
      </c>
      <c r="E19" s="114" t="s">
        <v>684</v>
      </c>
      <c r="F19" s="114" t="s">
        <v>703</v>
      </c>
      <c r="G19" s="114" t="s">
        <v>844</v>
      </c>
      <c r="H19" s="114" t="s">
        <v>845</v>
      </c>
      <c r="I19" s="120">
        <v>32570000</v>
      </c>
      <c r="J19" s="120">
        <v>32570000</v>
      </c>
      <c r="K19" s="114" t="s">
        <v>845</v>
      </c>
      <c r="L19" s="114" t="s">
        <v>845</v>
      </c>
      <c r="N19" s="114" t="s">
        <v>846</v>
      </c>
      <c r="O19" s="115" t="s">
        <v>663</v>
      </c>
      <c r="P19" s="114" t="s">
        <v>637</v>
      </c>
      <c r="Q19" s="114" t="s">
        <v>664</v>
      </c>
      <c r="R19" s="114" t="s">
        <v>845</v>
      </c>
      <c r="S19" s="114" t="s">
        <v>638</v>
      </c>
    </row>
    <row r="20" spans="1:19" ht="30.6">
      <c r="A20" s="114" t="s">
        <v>635</v>
      </c>
      <c r="B20" s="115" t="s">
        <v>665</v>
      </c>
      <c r="C20" s="114" t="s">
        <v>703</v>
      </c>
      <c r="D20" s="114" t="s">
        <v>703</v>
      </c>
      <c r="E20" s="114" t="s">
        <v>684</v>
      </c>
      <c r="F20" s="114" t="s">
        <v>703</v>
      </c>
      <c r="G20" s="114" t="s">
        <v>844</v>
      </c>
      <c r="H20" s="114" t="s">
        <v>845</v>
      </c>
      <c r="I20" s="120">
        <v>30800000</v>
      </c>
      <c r="J20" s="120">
        <v>30800000</v>
      </c>
      <c r="K20" s="114" t="s">
        <v>845</v>
      </c>
      <c r="L20" s="114" t="s">
        <v>845</v>
      </c>
      <c r="N20" s="114" t="s">
        <v>846</v>
      </c>
      <c r="O20" s="115" t="s">
        <v>640</v>
      </c>
      <c r="P20" s="114" t="s">
        <v>637</v>
      </c>
      <c r="Q20" s="114" t="s">
        <v>641</v>
      </c>
      <c r="R20" s="114" t="s">
        <v>845</v>
      </c>
      <c r="S20" s="114" t="s">
        <v>638</v>
      </c>
    </row>
    <row r="21" spans="1:19" ht="30.6">
      <c r="A21" s="114" t="s">
        <v>635</v>
      </c>
      <c r="B21" s="115" t="s">
        <v>651</v>
      </c>
      <c r="C21" s="114" t="s">
        <v>703</v>
      </c>
      <c r="D21" s="114" t="s">
        <v>703</v>
      </c>
      <c r="E21" s="114" t="s">
        <v>684</v>
      </c>
      <c r="F21" s="114" t="s">
        <v>703</v>
      </c>
      <c r="G21" s="114" t="s">
        <v>844</v>
      </c>
      <c r="H21" s="114" t="s">
        <v>845</v>
      </c>
      <c r="I21" s="120">
        <v>24200000</v>
      </c>
      <c r="J21" s="120">
        <v>24200000</v>
      </c>
      <c r="K21" s="114" t="s">
        <v>845</v>
      </c>
      <c r="L21" s="114" t="s">
        <v>845</v>
      </c>
      <c r="N21" s="114" t="s">
        <v>846</v>
      </c>
      <c r="O21" s="115" t="s">
        <v>640</v>
      </c>
      <c r="P21" s="114" t="s">
        <v>637</v>
      </c>
      <c r="Q21" s="114" t="s">
        <v>641</v>
      </c>
      <c r="R21" s="114" t="s">
        <v>845</v>
      </c>
      <c r="S21" s="114" t="s">
        <v>638</v>
      </c>
    </row>
    <row r="22" spans="1:19" ht="30.6">
      <c r="A22" s="114" t="s">
        <v>635</v>
      </c>
      <c r="B22" s="115" t="s">
        <v>666</v>
      </c>
      <c r="C22" s="114" t="s">
        <v>703</v>
      </c>
      <c r="D22" s="114" t="s">
        <v>703</v>
      </c>
      <c r="E22" s="114" t="s">
        <v>684</v>
      </c>
      <c r="F22" s="114" t="s">
        <v>703</v>
      </c>
      <c r="G22" s="114" t="s">
        <v>844</v>
      </c>
      <c r="H22" s="114" t="s">
        <v>845</v>
      </c>
      <c r="I22" s="120">
        <v>29700000</v>
      </c>
      <c r="J22" s="120">
        <v>29700000</v>
      </c>
      <c r="K22" s="114" t="s">
        <v>845</v>
      </c>
      <c r="L22" s="114" t="s">
        <v>845</v>
      </c>
      <c r="N22" s="114" t="s">
        <v>846</v>
      </c>
      <c r="O22" s="115" t="s">
        <v>640</v>
      </c>
      <c r="P22" s="114" t="s">
        <v>637</v>
      </c>
      <c r="Q22" s="114" t="s">
        <v>641</v>
      </c>
      <c r="R22" s="114" t="s">
        <v>845</v>
      </c>
      <c r="S22" s="114" t="s">
        <v>638</v>
      </c>
    </row>
    <row r="23" spans="1:19" ht="30.6">
      <c r="A23" s="114" t="s">
        <v>635</v>
      </c>
      <c r="B23" s="115" t="s">
        <v>667</v>
      </c>
      <c r="C23" s="114" t="s">
        <v>703</v>
      </c>
      <c r="D23" s="114" t="s">
        <v>703</v>
      </c>
      <c r="E23" s="114" t="s">
        <v>684</v>
      </c>
      <c r="F23" s="114" t="s">
        <v>703</v>
      </c>
      <c r="G23" s="114" t="s">
        <v>844</v>
      </c>
      <c r="H23" s="114" t="s">
        <v>845</v>
      </c>
      <c r="I23" s="120">
        <v>22000000</v>
      </c>
      <c r="J23" s="120">
        <v>22000000</v>
      </c>
      <c r="K23" s="114" t="s">
        <v>845</v>
      </c>
      <c r="L23" s="114" t="s">
        <v>845</v>
      </c>
      <c r="N23" s="114" t="s">
        <v>846</v>
      </c>
      <c r="O23" s="115" t="s">
        <v>640</v>
      </c>
      <c r="P23" s="114" t="s">
        <v>637</v>
      </c>
      <c r="Q23" s="114" t="s">
        <v>641</v>
      </c>
      <c r="R23" s="114" t="s">
        <v>845</v>
      </c>
      <c r="S23" s="114" t="s">
        <v>638</v>
      </c>
    </row>
    <row r="24" spans="1:19" ht="40.799999999999997">
      <c r="A24" s="114" t="s">
        <v>656</v>
      </c>
      <c r="B24" s="115" t="s">
        <v>657</v>
      </c>
      <c r="C24" s="114" t="s">
        <v>703</v>
      </c>
      <c r="D24" s="114" t="s">
        <v>703</v>
      </c>
      <c r="E24" s="114" t="s">
        <v>684</v>
      </c>
      <c r="F24" s="114" t="s">
        <v>703</v>
      </c>
      <c r="G24" s="114" t="s">
        <v>844</v>
      </c>
      <c r="H24" s="114" t="s">
        <v>845</v>
      </c>
      <c r="I24" s="120">
        <v>44000000</v>
      </c>
      <c r="J24" s="120">
        <v>44000000</v>
      </c>
      <c r="K24" s="114" t="s">
        <v>845</v>
      </c>
      <c r="L24" s="114" t="s">
        <v>845</v>
      </c>
      <c r="N24" s="114" t="s">
        <v>846</v>
      </c>
      <c r="O24" s="115" t="s">
        <v>847</v>
      </c>
      <c r="P24" s="114" t="s">
        <v>637</v>
      </c>
      <c r="Q24" s="114" t="s">
        <v>615</v>
      </c>
      <c r="R24" s="114" t="s">
        <v>845</v>
      </c>
      <c r="S24" s="114" t="s">
        <v>638</v>
      </c>
    </row>
    <row r="25" spans="1:19" ht="30.6">
      <c r="A25" s="114" t="s">
        <v>635</v>
      </c>
      <c r="B25" s="115" t="s">
        <v>669</v>
      </c>
      <c r="C25" s="114" t="s">
        <v>703</v>
      </c>
      <c r="D25" s="114" t="s">
        <v>703</v>
      </c>
      <c r="E25" s="114" t="s">
        <v>684</v>
      </c>
      <c r="F25" s="114" t="s">
        <v>703</v>
      </c>
      <c r="G25" s="114" t="s">
        <v>844</v>
      </c>
      <c r="H25" s="114" t="s">
        <v>845</v>
      </c>
      <c r="I25" s="120">
        <v>49500000</v>
      </c>
      <c r="J25" s="120">
        <v>49500000</v>
      </c>
      <c r="K25" s="114" t="s">
        <v>845</v>
      </c>
      <c r="L25" s="114" t="s">
        <v>845</v>
      </c>
      <c r="N25" s="114" t="s">
        <v>846</v>
      </c>
      <c r="O25" s="115" t="s">
        <v>847</v>
      </c>
      <c r="P25" s="114" t="s">
        <v>637</v>
      </c>
      <c r="Q25" s="114" t="s">
        <v>615</v>
      </c>
      <c r="R25" s="114" t="s">
        <v>845</v>
      </c>
      <c r="S25" s="114" t="s">
        <v>638</v>
      </c>
    </row>
    <row r="26" spans="1:19" ht="30.6">
      <c r="A26" s="114" t="s">
        <v>652</v>
      </c>
      <c r="B26" s="115" t="s">
        <v>670</v>
      </c>
      <c r="C26" s="114" t="s">
        <v>703</v>
      </c>
      <c r="D26" s="114" t="s">
        <v>703</v>
      </c>
      <c r="E26" s="114" t="s">
        <v>684</v>
      </c>
      <c r="F26" s="114" t="s">
        <v>703</v>
      </c>
      <c r="G26" s="114" t="s">
        <v>844</v>
      </c>
      <c r="H26" s="114" t="s">
        <v>845</v>
      </c>
      <c r="I26" s="120">
        <v>60500000</v>
      </c>
      <c r="J26" s="120">
        <v>60500000</v>
      </c>
      <c r="K26" s="114" t="s">
        <v>845</v>
      </c>
      <c r="L26" s="114" t="s">
        <v>845</v>
      </c>
      <c r="N26" s="114" t="s">
        <v>846</v>
      </c>
      <c r="O26" s="115" t="s">
        <v>847</v>
      </c>
      <c r="P26" s="114" t="s">
        <v>637</v>
      </c>
      <c r="Q26" s="114" t="s">
        <v>615</v>
      </c>
      <c r="R26" s="114" t="s">
        <v>845</v>
      </c>
      <c r="S26" s="114" t="s">
        <v>638</v>
      </c>
    </row>
    <row r="27" spans="1:19" ht="20.399999999999999">
      <c r="A27" s="114" t="s">
        <v>668</v>
      </c>
      <c r="B27" s="115" t="s">
        <v>671</v>
      </c>
      <c r="C27" s="114" t="s">
        <v>703</v>
      </c>
      <c r="D27" s="114" t="s">
        <v>703</v>
      </c>
      <c r="E27" s="114" t="s">
        <v>684</v>
      </c>
      <c r="F27" s="114" t="s">
        <v>703</v>
      </c>
      <c r="G27" s="114" t="s">
        <v>844</v>
      </c>
      <c r="H27" s="114" t="s">
        <v>845</v>
      </c>
      <c r="I27" s="120">
        <v>38500000</v>
      </c>
      <c r="J27" s="120">
        <v>38500000</v>
      </c>
      <c r="K27" s="114" t="s">
        <v>845</v>
      </c>
      <c r="L27" s="114" t="s">
        <v>845</v>
      </c>
      <c r="N27" s="114" t="s">
        <v>846</v>
      </c>
      <c r="O27" s="115" t="s">
        <v>847</v>
      </c>
      <c r="P27" s="114" t="s">
        <v>637</v>
      </c>
      <c r="Q27" s="114" t="s">
        <v>615</v>
      </c>
      <c r="R27" s="114" t="s">
        <v>845</v>
      </c>
      <c r="S27" s="114" t="s">
        <v>638</v>
      </c>
    </row>
    <row r="28" spans="1:19" ht="40.799999999999997">
      <c r="A28" s="114" t="s">
        <v>652</v>
      </c>
      <c r="B28" s="115" t="s">
        <v>672</v>
      </c>
      <c r="C28" s="114" t="s">
        <v>703</v>
      </c>
      <c r="D28" s="114" t="s">
        <v>703</v>
      </c>
      <c r="E28" s="114" t="s">
        <v>684</v>
      </c>
      <c r="F28" s="114" t="s">
        <v>703</v>
      </c>
      <c r="G28" s="114" t="s">
        <v>844</v>
      </c>
      <c r="H28" s="114" t="s">
        <v>845</v>
      </c>
      <c r="I28" s="120">
        <v>26400000</v>
      </c>
      <c r="J28" s="120">
        <v>26400000</v>
      </c>
      <c r="K28" s="114" t="s">
        <v>845</v>
      </c>
      <c r="L28" s="114" t="s">
        <v>845</v>
      </c>
      <c r="N28" s="114" t="s">
        <v>846</v>
      </c>
      <c r="O28" s="115" t="s">
        <v>673</v>
      </c>
      <c r="P28" s="114" t="s">
        <v>637</v>
      </c>
      <c r="Q28" s="114" t="s">
        <v>674</v>
      </c>
      <c r="R28" s="114" t="s">
        <v>845</v>
      </c>
      <c r="S28" s="114" t="s">
        <v>638</v>
      </c>
    </row>
    <row r="29" spans="1:19" ht="20.399999999999999">
      <c r="A29" s="114" t="s">
        <v>652</v>
      </c>
      <c r="B29" s="115" t="s">
        <v>675</v>
      </c>
      <c r="C29" s="114" t="s">
        <v>703</v>
      </c>
      <c r="D29" s="114" t="s">
        <v>703</v>
      </c>
      <c r="E29" s="114" t="s">
        <v>684</v>
      </c>
      <c r="F29" s="114" t="s">
        <v>703</v>
      </c>
      <c r="G29" s="114" t="s">
        <v>844</v>
      </c>
      <c r="H29" s="114" t="s">
        <v>845</v>
      </c>
      <c r="I29" s="120">
        <v>29700000</v>
      </c>
      <c r="J29" s="120">
        <v>29700000</v>
      </c>
      <c r="K29" s="114" t="s">
        <v>845</v>
      </c>
      <c r="L29" s="114" t="s">
        <v>845</v>
      </c>
      <c r="N29" s="114" t="s">
        <v>846</v>
      </c>
      <c r="O29" s="115" t="s">
        <v>640</v>
      </c>
      <c r="P29" s="114" t="s">
        <v>637</v>
      </c>
      <c r="Q29" s="114" t="s">
        <v>641</v>
      </c>
      <c r="R29" s="114" t="s">
        <v>845</v>
      </c>
      <c r="S29" s="114" t="s">
        <v>638</v>
      </c>
    </row>
    <row r="30" spans="1:19" ht="20.399999999999999">
      <c r="A30" s="114" t="s">
        <v>652</v>
      </c>
      <c r="B30" s="115" t="s">
        <v>675</v>
      </c>
      <c r="C30" s="114" t="s">
        <v>703</v>
      </c>
      <c r="D30" s="114" t="s">
        <v>703</v>
      </c>
      <c r="E30" s="114" t="s">
        <v>684</v>
      </c>
      <c r="F30" s="114" t="s">
        <v>703</v>
      </c>
      <c r="G30" s="114" t="s">
        <v>844</v>
      </c>
      <c r="H30" s="114" t="s">
        <v>845</v>
      </c>
      <c r="I30" s="120">
        <v>35200000</v>
      </c>
      <c r="J30" s="120">
        <v>35000000</v>
      </c>
      <c r="K30" s="114" t="s">
        <v>845</v>
      </c>
      <c r="L30" s="114" t="s">
        <v>845</v>
      </c>
      <c r="N30" s="114" t="s">
        <v>846</v>
      </c>
      <c r="O30" s="115" t="s">
        <v>676</v>
      </c>
      <c r="P30" s="114" t="s">
        <v>637</v>
      </c>
      <c r="Q30" s="114" t="s">
        <v>677</v>
      </c>
      <c r="R30" s="114" t="s">
        <v>845</v>
      </c>
      <c r="S30" s="114" t="s">
        <v>638</v>
      </c>
    </row>
    <row r="31" spans="1:19" ht="40.799999999999997">
      <c r="A31" s="114" t="s">
        <v>635</v>
      </c>
      <c r="B31" s="115" t="s">
        <v>853</v>
      </c>
      <c r="C31" s="114" t="s">
        <v>703</v>
      </c>
      <c r="D31" s="114" t="s">
        <v>703</v>
      </c>
      <c r="E31" s="114" t="s">
        <v>684</v>
      </c>
      <c r="F31" s="114" t="s">
        <v>703</v>
      </c>
      <c r="G31" s="114" t="s">
        <v>844</v>
      </c>
      <c r="H31" s="114" t="s">
        <v>845</v>
      </c>
      <c r="I31" s="120">
        <v>31103820</v>
      </c>
      <c r="J31" s="120">
        <v>31103820</v>
      </c>
      <c r="K31" s="114" t="s">
        <v>845</v>
      </c>
      <c r="L31" s="114" t="s">
        <v>845</v>
      </c>
      <c r="N31" s="114" t="s">
        <v>846</v>
      </c>
      <c r="O31" s="115" t="s">
        <v>678</v>
      </c>
      <c r="P31" s="114" t="s">
        <v>637</v>
      </c>
      <c r="Q31" s="114" t="s">
        <v>679</v>
      </c>
      <c r="R31" s="114" t="s">
        <v>845</v>
      </c>
      <c r="S31" s="114" t="s">
        <v>638</v>
      </c>
    </row>
    <row r="32" spans="1:19" ht="20.399999999999999">
      <c r="A32" s="114" t="s">
        <v>635</v>
      </c>
      <c r="B32" s="115" t="s">
        <v>854</v>
      </c>
      <c r="C32" s="114" t="s">
        <v>703</v>
      </c>
      <c r="D32" s="114" t="s">
        <v>703</v>
      </c>
      <c r="E32" s="114" t="s">
        <v>684</v>
      </c>
      <c r="F32" s="114" t="s">
        <v>703</v>
      </c>
      <c r="G32" s="114" t="s">
        <v>844</v>
      </c>
      <c r="H32" s="114" t="s">
        <v>845</v>
      </c>
      <c r="I32" s="120">
        <v>21000000</v>
      </c>
      <c r="J32" s="120">
        <v>21000000</v>
      </c>
      <c r="K32" s="114" t="s">
        <v>845</v>
      </c>
      <c r="L32" s="114" t="s">
        <v>845</v>
      </c>
      <c r="N32" s="114" t="s">
        <v>846</v>
      </c>
      <c r="O32" s="115" t="s">
        <v>849</v>
      </c>
      <c r="P32" s="114" t="s">
        <v>637</v>
      </c>
      <c r="Q32" s="114" t="s">
        <v>850</v>
      </c>
      <c r="R32" s="114" t="s">
        <v>845</v>
      </c>
      <c r="S32" s="114" t="s">
        <v>638</v>
      </c>
    </row>
    <row r="33" spans="1:19" ht="40.799999999999997">
      <c r="A33" s="114" t="s">
        <v>652</v>
      </c>
      <c r="B33" s="115" t="s">
        <v>855</v>
      </c>
      <c r="C33" s="114" t="s">
        <v>703</v>
      </c>
      <c r="D33" s="114" t="s">
        <v>703</v>
      </c>
      <c r="E33" s="114" t="s">
        <v>684</v>
      </c>
      <c r="F33" s="114" t="s">
        <v>703</v>
      </c>
      <c r="G33" s="114" t="s">
        <v>844</v>
      </c>
      <c r="H33" s="114" t="s">
        <v>845</v>
      </c>
      <c r="I33" s="120">
        <v>21000000</v>
      </c>
      <c r="J33" s="120">
        <v>21000000</v>
      </c>
      <c r="K33" s="114" t="s">
        <v>845</v>
      </c>
      <c r="L33" s="114" t="s">
        <v>845</v>
      </c>
      <c r="N33" s="114" t="s">
        <v>846</v>
      </c>
      <c r="O33" s="115" t="s">
        <v>849</v>
      </c>
      <c r="P33" s="114" t="s">
        <v>637</v>
      </c>
      <c r="Q33" s="114" t="s">
        <v>850</v>
      </c>
      <c r="R33" s="114" t="s">
        <v>845</v>
      </c>
      <c r="S33" s="114" t="s">
        <v>638</v>
      </c>
    </row>
    <row r="34" spans="1:19" ht="40.799999999999997">
      <c r="A34" s="114" t="s">
        <v>635</v>
      </c>
      <c r="B34" s="115" t="s">
        <v>680</v>
      </c>
      <c r="C34" s="114" t="s">
        <v>703</v>
      </c>
      <c r="D34" s="114" t="s">
        <v>703</v>
      </c>
      <c r="E34" s="114" t="s">
        <v>684</v>
      </c>
      <c r="F34" s="114" t="s">
        <v>703</v>
      </c>
      <c r="G34" s="114" t="s">
        <v>844</v>
      </c>
      <c r="H34" s="114" t="s">
        <v>845</v>
      </c>
      <c r="I34" s="120">
        <v>33000000</v>
      </c>
      <c r="J34" s="120">
        <v>33000000</v>
      </c>
      <c r="K34" s="114" t="s">
        <v>845</v>
      </c>
      <c r="L34" s="114" t="s">
        <v>845</v>
      </c>
      <c r="N34" s="114" t="s">
        <v>846</v>
      </c>
      <c r="O34" s="115" t="s">
        <v>640</v>
      </c>
      <c r="P34" s="114" t="s">
        <v>637</v>
      </c>
      <c r="Q34" s="114" t="s">
        <v>641</v>
      </c>
      <c r="R34" s="114" t="s">
        <v>845</v>
      </c>
      <c r="S34" s="114" t="s">
        <v>638</v>
      </c>
    </row>
    <row r="35" spans="1:19" ht="30.6">
      <c r="A35" s="114" t="s">
        <v>635</v>
      </c>
      <c r="B35" s="115" t="s">
        <v>681</v>
      </c>
      <c r="C35" s="114" t="s">
        <v>703</v>
      </c>
      <c r="D35" s="114" t="s">
        <v>703</v>
      </c>
      <c r="E35" s="114" t="s">
        <v>684</v>
      </c>
      <c r="F35" s="114" t="s">
        <v>703</v>
      </c>
      <c r="G35" s="114" t="s">
        <v>844</v>
      </c>
      <c r="H35" s="114" t="s">
        <v>845</v>
      </c>
      <c r="I35" s="120">
        <v>44000000</v>
      </c>
      <c r="J35" s="120">
        <v>44000000</v>
      </c>
      <c r="K35" s="114" t="s">
        <v>845</v>
      </c>
      <c r="L35" s="114" t="s">
        <v>845</v>
      </c>
      <c r="N35" s="114" t="s">
        <v>846</v>
      </c>
      <c r="O35" s="115" t="s">
        <v>847</v>
      </c>
      <c r="P35" s="114" t="s">
        <v>637</v>
      </c>
      <c r="Q35" s="114" t="s">
        <v>615</v>
      </c>
      <c r="R35" s="114" t="s">
        <v>845</v>
      </c>
      <c r="S35" s="114" t="s">
        <v>638</v>
      </c>
    </row>
    <row r="36" spans="1:19" ht="20.399999999999999">
      <c r="A36" s="114" t="s">
        <v>856</v>
      </c>
      <c r="B36" s="115" t="s">
        <v>857</v>
      </c>
      <c r="C36" s="114" t="s">
        <v>703</v>
      </c>
      <c r="D36" s="114" t="s">
        <v>703</v>
      </c>
      <c r="E36" s="114" t="s">
        <v>684</v>
      </c>
      <c r="F36" s="114" t="s">
        <v>703</v>
      </c>
      <c r="G36" s="114" t="s">
        <v>844</v>
      </c>
      <c r="H36" s="114" t="s">
        <v>845</v>
      </c>
      <c r="I36" s="120">
        <v>80000000</v>
      </c>
      <c r="J36" s="120">
        <v>80000000</v>
      </c>
      <c r="K36" s="114" t="s">
        <v>845</v>
      </c>
      <c r="L36" s="114" t="s">
        <v>845</v>
      </c>
      <c r="N36" s="114" t="s">
        <v>846</v>
      </c>
      <c r="O36" s="115" t="s">
        <v>706</v>
      </c>
      <c r="P36" s="114" t="s">
        <v>637</v>
      </c>
      <c r="Q36" s="114" t="s">
        <v>707</v>
      </c>
      <c r="R36" s="114" t="s">
        <v>845</v>
      </c>
      <c r="S36" s="114" t="s">
        <v>638</v>
      </c>
    </row>
    <row r="37" spans="1:19" ht="30.6">
      <c r="A37" s="114" t="s">
        <v>635</v>
      </c>
      <c r="B37" s="115" t="s">
        <v>682</v>
      </c>
      <c r="C37" s="114" t="s">
        <v>703</v>
      </c>
      <c r="D37" s="114" t="s">
        <v>703</v>
      </c>
      <c r="E37" s="114" t="s">
        <v>684</v>
      </c>
      <c r="F37" s="114" t="s">
        <v>703</v>
      </c>
      <c r="G37" s="114" t="s">
        <v>844</v>
      </c>
      <c r="H37" s="114" t="s">
        <v>845</v>
      </c>
      <c r="I37" s="120">
        <v>29700000</v>
      </c>
      <c r="J37" s="120">
        <v>29700000</v>
      </c>
      <c r="K37" s="114" t="s">
        <v>845</v>
      </c>
      <c r="L37" s="114" t="s">
        <v>703</v>
      </c>
      <c r="N37" s="114" t="s">
        <v>846</v>
      </c>
      <c r="O37" s="115" t="s">
        <v>847</v>
      </c>
      <c r="P37" s="114" t="s">
        <v>637</v>
      </c>
      <c r="Q37" s="114" t="s">
        <v>858</v>
      </c>
      <c r="R37" s="114" t="s">
        <v>845</v>
      </c>
      <c r="S37" s="114" t="s">
        <v>638</v>
      </c>
    </row>
    <row r="38" spans="1:19" ht="30.6">
      <c r="A38" s="114" t="s">
        <v>635</v>
      </c>
      <c r="B38" s="115" t="s">
        <v>683</v>
      </c>
      <c r="C38" s="114" t="s">
        <v>703</v>
      </c>
      <c r="D38" s="114" t="s">
        <v>703</v>
      </c>
      <c r="E38" s="114" t="s">
        <v>684</v>
      </c>
      <c r="F38" s="114" t="s">
        <v>703</v>
      </c>
      <c r="G38" s="114" t="s">
        <v>844</v>
      </c>
      <c r="H38" s="114" t="s">
        <v>845</v>
      </c>
      <c r="I38" s="120">
        <v>26300000</v>
      </c>
      <c r="J38" s="120">
        <v>26300000</v>
      </c>
      <c r="K38" s="114" t="s">
        <v>845</v>
      </c>
      <c r="L38" s="114" t="s">
        <v>845</v>
      </c>
      <c r="N38" s="114" t="s">
        <v>846</v>
      </c>
      <c r="O38" s="115" t="s">
        <v>643</v>
      </c>
      <c r="P38" s="114" t="s">
        <v>637</v>
      </c>
      <c r="Q38" s="114" t="s">
        <v>644</v>
      </c>
      <c r="R38" s="114" t="s">
        <v>845</v>
      </c>
      <c r="S38" s="114" t="s">
        <v>638</v>
      </c>
    </row>
    <row r="39" spans="1:19" ht="30.6">
      <c r="A39" s="114" t="s">
        <v>635</v>
      </c>
      <c r="B39" s="115" t="s">
        <v>646</v>
      </c>
      <c r="C39" s="114" t="s">
        <v>703</v>
      </c>
      <c r="D39" s="114" t="s">
        <v>703</v>
      </c>
      <c r="E39" s="114" t="s">
        <v>684</v>
      </c>
      <c r="F39" s="114" t="s">
        <v>703</v>
      </c>
      <c r="G39" s="114" t="s">
        <v>844</v>
      </c>
      <c r="H39" s="114" t="s">
        <v>845</v>
      </c>
      <c r="I39" s="120">
        <v>27500000</v>
      </c>
      <c r="J39" s="120">
        <v>27500000</v>
      </c>
      <c r="K39" s="114" t="s">
        <v>845</v>
      </c>
      <c r="L39" s="114" t="s">
        <v>845</v>
      </c>
      <c r="N39" s="114" t="s">
        <v>846</v>
      </c>
      <c r="O39" s="115" t="s">
        <v>640</v>
      </c>
      <c r="P39" s="114" t="s">
        <v>637</v>
      </c>
      <c r="Q39" s="114" t="s">
        <v>641</v>
      </c>
      <c r="R39" s="114" t="s">
        <v>845</v>
      </c>
      <c r="S39" s="114" t="s">
        <v>638</v>
      </c>
    </row>
    <row r="40" spans="1:19" ht="40.799999999999997">
      <c r="A40" s="114" t="s">
        <v>656</v>
      </c>
      <c r="B40" s="115" t="s">
        <v>685</v>
      </c>
      <c r="C40" s="114" t="s">
        <v>703</v>
      </c>
      <c r="D40" s="114" t="s">
        <v>703</v>
      </c>
      <c r="E40" s="114" t="s">
        <v>684</v>
      </c>
      <c r="F40" s="114" t="s">
        <v>703</v>
      </c>
      <c r="G40" s="114" t="s">
        <v>844</v>
      </c>
      <c r="H40" s="114" t="s">
        <v>845</v>
      </c>
      <c r="I40" s="120">
        <v>44000000</v>
      </c>
      <c r="J40" s="120">
        <v>44000000</v>
      </c>
      <c r="K40" s="114" t="s">
        <v>845</v>
      </c>
      <c r="L40" s="114" t="s">
        <v>845</v>
      </c>
      <c r="N40" s="114" t="s">
        <v>846</v>
      </c>
      <c r="O40" s="115" t="s">
        <v>847</v>
      </c>
      <c r="P40" s="114" t="s">
        <v>637</v>
      </c>
      <c r="Q40" s="114" t="s">
        <v>615</v>
      </c>
      <c r="R40" s="114" t="s">
        <v>845</v>
      </c>
      <c r="S40" s="114" t="s">
        <v>638</v>
      </c>
    </row>
    <row r="41" spans="1:19" ht="40.799999999999997">
      <c r="A41" s="114" t="s">
        <v>635</v>
      </c>
      <c r="B41" s="115" t="s">
        <v>859</v>
      </c>
      <c r="C41" s="114" t="s">
        <v>703</v>
      </c>
      <c r="D41" s="114" t="s">
        <v>703</v>
      </c>
      <c r="E41" s="114" t="s">
        <v>684</v>
      </c>
      <c r="F41" s="114" t="s">
        <v>703</v>
      </c>
      <c r="G41" s="114" t="s">
        <v>844</v>
      </c>
      <c r="H41" s="114" t="s">
        <v>845</v>
      </c>
      <c r="I41" s="120">
        <v>36300000</v>
      </c>
      <c r="J41" s="120">
        <v>36300000</v>
      </c>
      <c r="K41" s="114" t="s">
        <v>845</v>
      </c>
      <c r="L41" s="114" t="s">
        <v>845</v>
      </c>
      <c r="N41" s="114" t="s">
        <v>846</v>
      </c>
      <c r="O41" s="115" t="s">
        <v>678</v>
      </c>
      <c r="P41" s="114" t="s">
        <v>637</v>
      </c>
      <c r="Q41" s="114" t="s">
        <v>679</v>
      </c>
      <c r="R41" s="114" t="s">
        <v>845</v>
      </c>
      <c r="S41" s="114" t="s">
        <v>638</v>
      </c>
    </row>
    <row r="42" spans="1:19" ht="30.6">
      <c r="A42" s="114" t="s">
        <v>652</v>
      </c>
      <c r="B42" s="115" t="s">
        <v>686</v>
      </c>
      <c r="C42" s="114" t="s">
        <v>703</v>
      </c>
      <c r="D42" s="114" t="s">
        <v>703</v>
      </c>
      <c r="E42" s="114" t="s">
        <v>684</v>
      </c>
      <c r="F42" s="114" t="s">
        <v>703</v>
      </c>
      <c r="G42" s="114" t="s">
        <v>844</v>
      </c>
      <c r="H42" s="114" t="s">
        <v>845</v>
      </c>
      <c r="I42" s="120">
        <v>29600000</v>
      </c>
      <c r="J42" s="120">
        <v>29600000</v>
      </c>
      <c r="K42" s="114" t="s">
        <v>845</v>
      </c>
      <c r="L42" s="114" t="s">
        <v>845</v>
      </c>
      <c r="N42" s="114" t="s">
        <v>846</v>
      </c>
      <c r="O42" s="115" t="s">
        <v>663</v>
      </c>
      <c r="P42" s="114" t="s">
        <v>637</v>
      </c>
      <c r="Q42" s="114" t="s">
        <v>664</v>
      </c>
      <c r="R42" s="114" t="s">
        <v>845</v>
      </c>
      <c r="S42" s="114" t="s">
        <v>638</v>
      </c>
    </row>
    <row r="43" spans="1:19" ht="30.6">
      <c r="A43" s="114" t="s">
        <v>652</v>
      </c>
      <c r="B43" s="115" t="s">
        <v>687</v>
      </c>
      <c r="C43" s="114" t="s">
        <v>703</v>
      </c>
      <c r="D43" s="114" t="s">
        <v>703</v>
      </c>
      <c r="E43" s="114" t="s">
        <v>684</v>
      </c>
      <c r="F43" s="114" t="s">
        <v>703</v>
      </c>
      <c r="G43" s="114" t="s">
        <v>844</v>
      </c>
      <c r="H43" s="114" t="s">
        <v>845</v>
      </c>
      <c r="I43" s="120">
        <v>30800000</v>
      </c>
      <c r="J43" s="120">
        <v>30800000</v>
      </c>
      <c r="K43" s="114" t="s">
        <v>845</v>
      </c>
      <c r="L43" s="114" t="s">
        <v>845</v>
      </c>
      <c r="N43" s="114" t="s">
        <v>846</v>
      </c>
      <c r="O43" s="115" t="s">
        <v>847</v>
      </c>
      <c r="P43" s="114" t="s">
        <v>637</v>
      </c>
      <c r="Q43" s="114" t="s">
        <v>615</v>
      </c>
      <c r="R43" s="114" t="s">
        <v>845</v>
      </c>
      <c r="S43" s="114" t="s">
        <v>638</v>
      </c>
    </row>
    <row r="44" spans="1:19" ht="30.6">
      <c r="A44" s="114" t="s">
        <v>635</v>
      </c>
      <c r="B44" s="115" t="s">
        <v>860</v>
      </c>
      <c r="C44" s="114" t="s">
        <v>703</v>
      </c>
      <c r="D44" s="114" t="s">
        <v>703</v>
      </c>
      <c r="E44" s="114" t="s">
        <v>684</v>
      </c>
      <c r="F44" s="114" t="s">
        <v>703</v>
      </c>
      <c r="G44" s="114" t="s">
        <v>844</v>
      </c>
      <c r="H44" s="114" t="s">
        <v>845</v>
      </c>
      <c r="I44" s="120">
        <v>38500000</v>
      </c>
      <c r="J44" s="120">
        <v>38500000</v>
      </c>
      <c r="K44" s="114" t="s">
        <v>845</v>
      </c>
      <c r="L44" s="114" t="s">
        <v>845</v>
      </c>
      <c r="N44" s="114" t="s">
        <v>846</v>
      </c>
      <c r="O44" s="115" t="s">
        <v>678</v>
      </c>
      <c r="P44" s="114" t="s">
        <v>637</v>
      </c>
      <c r="Q44" s="114" t="s">
        <v>679</v>
      </c>
      <c r="R44" s="114" t="s">
        <v>845</v>
      </c>
      <c r="S44" s="114" t="s">
        <v>638</v>
      </c>
    </row>
    <row r="45" spans="1:19" ht="30.6">
      <c r="A45" s="114" t="s">
        <v>635</v>
      </c>
      <c r="B45" s="115" t="s">
        <v>688</v>
      </c>
      <c r="C45" s="114" t="s">
        <v>703</v>
      </c>
      <c r="D45" s="114" t="s">
        <v>703</v>
      </c>
      <c r="E45" s="114" t="s">
        <v>684</v>
      </c>
      <c r="F45" s="114" t="s">
        <v>703</v>
      </c>
      <c r="G45" s="114" t="s">
        <v>844</v>
      </c>
      <c r="H45" s="114" t="s">
        <v>845</v>
      </c>
      <c r="I45" s="120">
        <v>26200000</v>
      </c>
      <c r="J45" s="120">
        <v>26200000</v>
      </c>
      <c r="K45" s="114" t="s">
        <v>845</v>
      </c>
      <c r="L45" s="114" t="s">
        <v>845</v>
      </c>
      <c r="N45" s="114" t="s">
        <v>846</v>
      </c>
      <c r="O45" s="115" t="s">
        <v>643</v>
      </c>
      <c r="P45" s="114" t="s">
        <v>637</v>
      </c>
      <c r="Q45" s="114" t="s">
        <v>644</v>
      </c>
      <c r="R45" s="114" t="s">
        <v>845</v>
      </c>
      <c r="S45" s="114" t="s">
        <v>638</v>
      </c>
    </row>
    <row r="46" spans="1:19" ht="40.799999999999997">
      <c r="A46" s="114" t="s">
        <v>652</v>
      </c>
      <c r="B46" s="115" t="s">
        <v>691</v>
      </c>
      <c r="C46" s="114" t="s">
        <v>703</v>
      </c>
      <c r="D46" s="114" t="s">
        <v>703</v>
      </c>
      <c r="E46" s="114" t="s">
        <v>684</v>
      </c>
      <c r="F46" s="114" t="s">
        <v>703</v>
      </c>
      <c r="G46" s="114" t="s">
        <v>844</v>
      </c>
      <c r="H46" s="114" t="s">
        <v>845</v>
      </c>
      <c r="I46" s="120">
        <v>31701000</v>
      </c>
      <c r="J46" s="120">
        <v>31701000</v>
      </c>
      <c r="K46" s="114" t="s">
        <v>845</v>
      </c>
      <c r="L46" s="114" t="s">
        <v>845</v>
      </c>
      <c r="N46" s="114" t="s">
        <v>846</v>
      </c>
      <c r="O46" s="115" t="s">
        <v>663</v>
      </c>
      <c r="P46" s="114" t="s">
        <v>637</v>
      </c>
      <c r="Q46" s="114" t="s">
        <v>664</v>
      </c>
      <c r="R46" s="114" t="s">
        <v>845</v>
      </c>
      <c r="S46" s="114" t="s">
        <v>638</v>
      </c>
    </row>
    <row r="47" spans="1:19" ht="30.6" hidden="1">
      <c r="A47" s="114" t="s">
        <v>652</v>
      </c>
      <c r="B47" s="115" t="s">
        <v>692</v>
      </c>
      <c r="C47" s="114" t="s">
        <v>690</v>
      </c>
      <c r="D47" s="114" t="s">
        <v>703</v>
      </c>
      <c r="E47" s="114" t="s">
        <v>684</v>
      </c>
      <c r="F47" s="114" t="s">
        <v>703</v>
      </c>
      <c r="G47" s="114" t="s">
        <v>844</v>
      </c>
      <c r="H47" s="114" t="s">
        <v>845</v>
      </c>
      <c r="I47" s="120">
        <v>39500000</v>
      </c>
      <c r="J47" s="120">
        <v>39500000</v>
      </c>
      <c r="K47" s="114" t="s">
        <v>845</v>
      </c>
      <c r="L47" s="114" t="s">
        <v>845</v>
      </c>
      <c r="N47" s="114" t="s">
        <v>846</v>
      </c>
      <c r="O47" s="115" t="s">
        <v>663</v>
      </c>
      <c r="P47" s="114" t="s">
        <v>637</v>
      </c>
      <c r="Q47" s="114" t="s">
        <v>664</v>
      </c>
      <c r="R47" s="114" t="s">
        <v>845</v>
      </c>
      <c r="S47" s="114" t="s">
        <v>638</v>
      </c>
    </row>
    <row r="48" spans="1:19" ht="20.399999999999999" hidden="1">
      <c r="A48" s="114" t="s">
        <v>635</v>
      </c>
      <c r="B48" s="115" t="s">
        <v>693</v>
      </c>
      <c r="C48" s="114" t="s">
        <v>861</v>
      </c>
      <c r="D48" s="114" t="s">
        <v>861</v>
      </c>
      <c r="E48" s="114" t="s">
        <v>861</v>
      </c>
      <c r="F48" s="114" t="s">
        <v>703</v>
      </c>
      <c r="G48" s="114" t="s">
        <v>844</v>
      </c>
      <c r="H48" s="114" t="s">
        <v>845</v>
      </c>
      <c r="I48" s="120">
        <v>44000000</v>
      </c>
      <c r="J48" s="120">
        <v>44000000</v>
      </c>
      <c r="K48" s="114" t="s">
        <v>845</v>
      </c>
      <c r="L48" s="114" t="s">
        <v>845</v>
      </c>
      <c r="N48" s="114" t="s">
        <v>846</v>
      </c>
      <c r="O48" s="115" t="s">
        <v>847</v>
      </c>
      <c r="P48" s="114" t="s">
        <v>637</v>
      </c>
      <c r="Q48" s="114" t="s">
        <v>615</v>
      </c>
      <c r="R48" s="114" t="s">
        <v>845</v>
      </c>
      <c r="S48" s="114" t="s">
        <v>638</v>
      </c>
    </row>
    <row r="49" spans="1:19" ht="30.6" hidden="1">
      <c r="A49" s="114" t="s">
        <v>635</v>
      </c>
      <c r="B49" s="115" t="s">
        <v>694</v>
      </c>
      <c r="C49" s="114" t="s">
        <v>861</v>
      </c>
      <c r="D49" s="114" t="s">
        <v>861</v>
      </c>
      <c r="E49" s="114" t="s">
        <v>684</v>
      </c>
      <c r="F49" s="114" t="s">
        <v>703</v>
      </c>
      <c r="G49" s="114" t="s">
        <v>862</v>
      </c>
      <c r="H49" s="114" t="s">
        <v>845</v>
      </c>
      <c r="I49" s="120">
        <v>22000000</v>
      </c>
      <c r="J49" s="120">
        <v>22000000</v>
      </c>
      <c r="K49" s="114" t="s">
        <v>845</v>
      </c>
      <c r="L49" s="114" t="s">
        <v>845</v>
      </c>
      <c r="N49" s="114" t="s">
        <v>846</v>
      </c>
      <c r="O49" s="115" t="s">
        <v>640</v>
      </c>
      <c r="P49" s="114" t="s">
        <v>637</v>
      </c>
      <c r="Q49" s="114" t="s">
        <v>641</v>
      </c>
      <c r="R49" s="114" t="s">
        <v>845</v>
      </c>
      <c r="S49" s="114" t="s">
        <v>638</v>
      </c>
    </row>
    <row r="50" spans="1:19" ht="30.6">
      <c r="A50" s="114" t="s">
        <v>635</v>
      </c>
      <c r="B50" s="115" t="s">
        <v>695</v>
      </c>
      <c r="C50" s="114" t="s">
        <v>703</v>
      </c>
      <c r="D50" s="114" t="s">
        <v>703</v>
      </c>
      <c r="E50" s="114" t="s">
        <v>684</v>
      </c>
      <c r="F50" s="114" t="s">
        <v>703</v>
      </c>
      <c r="G50" s="114" t="s">
        <v>863</v>
      </c>
      <c r="H50" s="114" t="s">
        <v>845</v>
      </c>
      <c r="I50" s="120">
        <v>27500000</v>
      </c>
      <c r="J50" s="120">
        <v>27500000</v>
      </c>
      <c r="K50" s="114" t="s">
        <v>845</v>
      </c>
      <c r="L50" s="114" t="s">
        <v>845</v>
      </c>
      <c r="N50" s="114" t="s">
        <v>846</v>
      </c>
      <c r="O50" s="115" t="s">
        <v>640</v>
      </c>
      <c r="P50" s="114" t="s">
        <v>637</v>
      </c>
      <c r="Q50" s="114" t="s">
        <v>641</v>
      </c>
      <c r="R50" s="114" t="s">
        <v>845</v>
      </c>
      <c r="S50" s="114" t="s">
        <v>638</v>
      </c>
    </row>
    <row r="51" spans="1:19" ht="20.399999999999999" hidden="1">
      <c r="A51" s="114" t="s">
        <v>864</v>
      </c>
      <c r="B51" s="115" t="s">
        <v>865</v>
      </c>
      <c r="C51" s="114" t="s">
        <v>861</v>
      </c>
      <c r="D51" s="114" t="s">
        <v>861</v>
      </c>
      <c r="E51" s="114" t="s">
        <v>684</v>
      </c>
      <c r="F51" s="114" t="s">
        <v>703</v>
      </c>
      <c r="G51" s="114" t="s">
        <v>844</v>
      </c>
      <c r="H51" s="114" t="s">
        <v>845</v>
      </c>
      <c r="I51" s="120">
        <v>57120000</v>
      </c>
      <c r="J51" s="120">
        <v>57120000</v>
      </c>
      <c r="K51" s="114" t="s">
        <v>845</v>
      </c>
      <c r="L51" s="114" t="s">
        <v>845</v>
      </c>
      <c r="N51" s="114" t="s">
        <v>846</v>
      </c>
      <c r="O51" s="115" t="s">
        <v>640</v>
      </c>
      <c r="P51" s="114" t="s">
        <v>637</v>
      </c>
      <c r="Q51" s="114" t="s">
        <v>641</v>
      </c>
      <c r="R51" s="114" t="s">
        <v>845</v>
      </c>
      <c r="S51" s="114" t="s">
        <v>638</v>
      </c>
    </row>
    <row r="52" spans="1:19" ht="20.399999999999999">
      <c r="A52" s="114" t="s">
        <v>720</v>
      </c>
      <c r="B52" s="115" t="s">
        <v>866</v>
      </c>
      <c r="C52" s="114" t="s">
        <v>703</v>
      </c>
      <c r="D52" s="114" t="s">
        <v>703</v>
      </c>
      <c r="E52" s="114" t="s">
        <v>684</v>
      </c>
      <c r="F52" s="114" t="s">
        <v>703</v>
      </c>
      <c r="G52" s="114" t="s">
        <v>863</v>
      </c>
      <c r="H52" s="114" t="s">
        <v>845</v>
      </c>
      <c r="I52" s="120">
        <v>30000000</v>
      </c>
      <c r="J52" s="120">
        <v>30000000</v>
      </c>
      <c r="K52" s="114" t="s">
        <v>845</v>
      </c>
      <c r="L52" s="114" t="s">
        <v>845</v>
      </c>
      <c r="N52" s="114" t="s">
        <v>846</v>
      </c>
      <c r="O52" s="115" t="s">
        <v>706</v>
      </c>
      <c r="P52" s="114" t="s">
        <v>637</v>
      </c>
      <c r="Q52" s="114" t="s">
        <v>707</v>
      </c>
      <c r="R52" s="114" t="s">
        <v>845</v>
      </c>
      <c r="S52" s="114" t="s">
        <v>638</v>
      </c>
    </row>
    <row r="53" spans="1:19" ht="20.399999999999999">
      <c r="A53" s="114" t="s">
        <v>856</v>
      </c>
      <c r="B53" s="115" t="s">
        <v>867</v>
      </c>
      <c r="C53" s="114" t="s">
        <v>703</v>
      </c>
      <c r="D53" s="114" t="s">
        <v>703</v>
      </c>
      <c r="E53" s="114" t="s">
        <v>684</v>
      </c>
      <c r="F53" s="114" t="s">
        <v>703</v>
      </c>
      <c r="G53" s="114" t="s">
        <v>863</v>
      </c>
      <c r="H53" s="114" t="s">
        <v>845</v>
      </c>
      <c r="I53" s="120">
        <v>32000000</v>
      </c>
      <c r="J53" s="120">
        <v>32000000</v>
      </c>
      <c r="K53" s="114" t="s">
        <v>845</v>
      </c>
      <c r="L53" s="114" t="s">
        <v>845</v>
      </c>
      <c r="N53" s="114" t="s">
        <v>846</v>
      </c>
      <c r="O53" s="115" t="s">
        <v>706</v>
      </c>
      <c r="P53" s="114" t="s">
        <v>637</v>
      </c>
      <c r="Q53" s="114" t="s">
        <v>707</v>
      </c>
      <c r="R53" s="114" t="s">
        <v>845</v>
      </c>
      <c r="S53" s="114" t="s">
        <v>638</v>
      </c>
    </row>
    <row r="54" spans="1:19" ht="20.399999999999999">
      <c r="A54" s="114" t="s">
        <v>635</v>
      </c>
      <c r="B54" s="115" t="s">
        <v>868</v>
      </c>
      <c r="C54" s="114" t="s">
        <v>703</v>
      </c>
      <c r="D54" s="114" t="s">
        <v>703</v>
      </c>
      <c r="E54" s="114" t="s">
        <v>684</v>
      </c>
      <c r="F54" s="114" t="s">
        <v>703</v>
      </c>
      <c r="G54" s="114" t="s">
        <v>862</v>
      </c>
      <c r="H54" s="114" t="s">
        <v>845</v>
      </c>
      <c r="I54" s="120">
        <v>1000000000</v>
      </c>
      <c r="J54" s="120">
        <v>1500000000</v>
      </c>
      <c r="K54" s="114" t="s">
        <v>845</v>
      </c>
      <c r="L54" s="114" t="s">
        <v>845</v>
      </c>
      <c r="N54" s="114" t="s">
        <v>846</v>
      </c>
      <c r="O54" s="115" t="s">
        <v>869</v>
      </c>
      <c r="P54" s="114" t="s">
        <v>637</v>
      </c>
      <c r="Q54" s="114" t="s">
        <v>870</v>
      </c>
      <c r="R54" s="114" t="s">
        <v>845</v>
      </c>
      <c r="S54" s="114" t="s">
        <v>638</v>
      </c>
    </row>
    <row r="55" spans="1:19" ht="30.6">
      <c r="A55" s="114" t="s">
        <v>748</v>
      </c>
      <c r="B55" s="115" t="s">
        <v>871</v>
      </c>
      <c r="C55" s="114" t="s">
        <v>703</v>
      </c>
      <c r="D55" s="114" t="s">
        <v>703</v>
      </c>
      <c r="E55" s="114" t="s">
        <v>684</v>
      </c>
      <c r="F55" s="114" t="s">
        <v>703</v>
      </c>
      <c r="G55" s="114" t="s">
        <v>862</v>
      </c>
      <c r="H55" s="114" t="s">
        <v>845</v>
      </c>
      <c r="I55" s="120">
        <v>50000000</v>
      </c>
      <c r="J55" s="120">
        <v>50000000</v>
      </c>
      <c r="K55" s="114" t="s">
        <v>845</v>
      </c>
      <c r="L55" s="114" t="s">
        <v>845</v>
      </c>
      <c r="N55" s="114" t="s">
        <v>846</v>
      </c>
      <c r="O55" s="115" t="s">
        <v>869</v>
      </c>
      <c r="P55" s="114" t="s">
        <v>872</v>
      </c>
      <c r="Q55" s="114" t="s">
        <v>870</v>
      </c>
      <c r="R55" s="114" t="s">
        <v>845</v>
      </c>
      <c r="S55" s="114" t="s">
        <v>638</v>
      </c>
    </row>
    <row r="56" spans="1:19" ht="20.399999999999999">
      <c r="A56" s="114" t="s">
        <v>749</v>
      </c>
      <c r="B56" s="115" t="s">
        <v>750</v>
      </c>
      <c r="C56" s="114" t="s">
        <v>703</v>
      </c>
      <c r="D56" s="114" t="s">
        <v>703</v>
      </c>
      <c r="E56" s="114" t="s">
        <v>684</v>
      </c>
      <c r="F56" s="114" t="s">
        <v>703</v>
      </c>
      <c r="G56" s="114" t="s">
        <v>862</v>
      </c>
      <c r="H56" s="114" t="s">
        <v>845</v>
      </c>
      <c r="I56" s="120">
        <v>500000000</v>
      </c>
      <c r="J56" s="120">
        <v>500000000</v>
      </c>
      <c r="K56" s="114" t="s">
        <v>845</v>
      </c>
      <c r="L56" s="114" t="s">
        <v>845</v>
      </c>
      <c r="N56" s="114" t="s">
        <v>846</v>
      </c>
      <c r="O56" s="115" t="s">
        <v>869</v>
      </c>
      <c r="P56" s="114" t="s">
        <v>873</v>
      </c>
      <c r="Q56" s="114" t="s">
        <v>870</v>
      </c>
      <c r="R56" s="114" t="s">
        <v>845</v>
      </c>
      <c r="S56" s="114" t="s">
        <v>638</v>
      </c>
    </row>
    <row r="57" spans="1:19" ht="40.799999999999997">
      <c r="A57" s="114" t="s">
        <v>751</v>
      </c>
      <c r="B57" s="115" t="s">
        <v>752</v>
      </c>
      <c r="C57" s="114" t="s">
        <v>703</v>
      </c>
      <c r="D57" s="114" t="s">
        <v>703</v>
      </c>
      <c r="E57" s="114" t="s">
        <v>684</v>
      </c>
      <c r="F57" s="114" t="s">
        <v>703</v>
      </c>
      <c r="G57" s="114" t="s">
        <v>874</v>
      </c>
      <c r="H57" s="114" t="s">
        <v>845</v>
      </c>
      <c r="I57" s="120">
        <v>140000000</v>
      </c>
      <c r="J57" s="120">
        <v>140000000</v>
      </c>
      <c r="K57" s="114" t="s">
        <v>845</v>
      </c>
      <c r="L57" s="114" t="s">
        <v>845</v>
      </c>
      <c r="N57" s="114" t="s">
        <v>846</v>
      </c>
      <c r="O57" s="115" t="s">
        <v>869</v>
      </c>
      <c r="P57" s="114" t="s">
        <v>875</v>
      </c>
      <c r="Q57" s="114" t="s">
        <v>870</v>
      </c>
      <c r="R57" s="114" t="s">
        <v>845</v>
      </c>
      <c r="S57" s="114" t="s">
        <v>638</v>
      </c>
    </row>
    <row r="58" spans="1:19" ht="20.399999999999999">
      <c r="A58" s="114" t="s">
        <v>753</v>
      </c>
      <c r="B58" s="115" t="s">
        <v>754</v>
      </c>
      <c r="C58" s="114" t="s">
        <v>703</v>
      </c>
      <c r="D58" s="114" t="s">
        <v>703</v>
      </c>
      <c r="E58" s="114" t="s">
        <v>684</v>
      </c>
      <c r="F58" s="114" t="s">
        <v>703</v>
      </c>
      <c r="G58" s="114" t="s">
        <v>863</v>
      </c>
      <c r="H58" s="114" t="s">
        <v>845</v>
      </c>
      <c r="I58" s="120">
        <v>36400000</v>
      </c>
      <c r="J58" s="120">
        <v>36400000</v>
      </c>
      <c r="K58" s="114" t="s">
        <v>845</v>
      </c>
      <c r="L58" s="114" t="s">
        <v>845</v>
      </c>
      <c r="N58" s="114" t="s">
        <v>846</v>
      </c>
      <c r="O58" s="115" t="s">
        <v>869</v>
      </c>
      <c r="P58" s="114" t="s">
        <v>876</v>
      </c>
      <c r="Q58" s="114" t="s">
        <v>870</v>
      </c>
      <c r="R58" s="114" t="s">
        <v>845</v>
      </c>
      <c r="S58" s="114" t="s">
        <v>638</v>
      </c>
    </row>
    <row r="59" spans="1:19" ht="20.399999999999999">
      <c r="A59" s="114" t="s">
        <v>756</v>
      </c>
      <c r="B59" s="115" t="s">
        <v>757</v>
      </c>
      <c r="C59" s="114" t="s">
        <v>703</v>
      </c>
      <c r="D59" s="114" t="s">
        <v>703</v>
      </c>
      <c r="E59" s="114" t="s">
        <v>684</v>
      </c>
      <c r="F59" s="114" t="s">
        <v>703</v>
      </c>
      <c r="G59" s="114" t="s">
        <v>844</v>
      </c>
      <c r="H59" s="114" t="s">
        <v>845</v>
      </c>
      <c r="I59" s="120">
        <v>70000000</v>
      </c>
      <c r="J59" s="120">
        <v>70000000</v>
      </c>
      <c r="K59" s="114" t="s">
        <v>845</v>
      </c>
      <c r="L59" s="114" t="s">
        <v>845</v>
      </c>
      <c r="N59" s="114" t="s">
        <v>846</v>
      </c>
      <c r="O59" s="115" t="s">
        <v>869</v>
      </c>
      <c r="P59" s="114" t="s">
        <v>877</v>
      </c>
      <c r="Q59" s="114" t="s">
        <v>870</v>
      </c>
      <c r="R59" s="114" t="s">
        <v>845</v>
      </c>
      <c r="S59" s="114" t="s">
        <v>638</v>
      </c>
    </row>
    <row r="60" spans="1:19" ht="30.6">
      <c r="A60" s="114" t="s">
        <v>743</v>
      </c>
      <c r="B60" s="115" t="s">
        <v>878</v>
      </c>
      <c r="C60" s="114" t="s">
        <v>703</v>
      </c>
      <c r="D60" s="114" t="s">
        <v>703</v>
      </c>
      <c r="E60" s="114" t="s">
        <v>684</v>
      </c>
      <c r="F60" s="114" t="s">
        <v>703</v>
      </c>
      <c r="G60" s="114" t="s">
        <v>862</v>
      </c>
      <c r="H60" s="114" t="s">
        <v>845</v>
      </c>
      <c r="I60" s="120">
        <v>800000000</v>
      </c>
      <c r="J60" s="120">
        <v>1800000000</v>
      </c>
      <c r="K60" s="114" t="s">
        <v>845</v>
      </c>
      <c r="L60" s="114" t="s">
        <v>845</v>
      </c>
      <c r="N60" s="114" t="s">
        <v>846</v>
      </c>
      <c r="O60" s="115" t="s">
        <v>869</v>
      </c>
      <c r="P60" s="114" t="s">
        <v>879</v>
      </c>
      <c r="Q60" s="114" t="s">
        <v>870</v>
      </c>
      <c r="R60" s="114" t="s">
        <v>845</v>
      </c>
      <c r="S60" s="114" t="s">
        <v>638</v>
      </c>
    </row>
    <row r="61" spans="1:19" ht="30.6">
      <c r="A61" s="114" t="s">
        <v>743</v>
      </c>
      <c r="B61" s="115" t="s">
        <v>880</v>
      </c>
      <c r="C61" s="114" t="s">
        <v>703</v>
      </c>
      <c r="D61" s="114" t="s">
        <v>703</v>
      </c>
      <c r="E61" s="114" t="s">
        <v>684</v>
      </c>
      <c r="F61" s="114" t="s">
        <v>703</v>
      </c>
      <c r="G61" s="114" t="s">
        <v>862</v>
      </c>
      <c r="H61" s="114" t="s">
        <v>845</v>
      </c>
      <c r="I61" s="120">
        <v>600000000</v>
      </c>
      <c r="J61" s="120">
        <v>600000000</v>
      </c>
      <c r="K61" s="114" t="s">
        <v>845</v>
      </c>
      <c r="L61" s="114" t="s">
        <v>845</v>
      </c>
      <c r="N61" s="114" t="s">
        <v>846</v>
      </c>
      <c r="O61" s="115" t="s">
        <v>869</v>
      </c>
      <c r="P61" s="114" t="s">
        <v>881</v>
      </c>
      <c r="Q61" s="114" t="s">
        <v>870</v>
      </c>
      <c r="R61" s="114" t="s">
        <v>845</v>
      </c>
      <c r="S61" s="114" t="s">
        <v>638</v>
      </c>
    </row>
    <row r="62" spans="1:19" ht="30.6">
      <c r="A62" s="114" t="s">
        <v>652</v>
      </c>
      <c r="B62" s="115" t="s">
        <v>882</v>
      </c>
      <c r="C62" s="114" t="s">
        <v>703</v>
      </c>
      <c r="D62" s="114" t="s">
        <v>703</v>
      </c>
      <c r="E62" s="114" t="s">
        <v>684</v>
      </c>
      <c r="F62" s="114" t="s">
        <v>703</v>
      </c>
      <c r="G62" s="114" t="s">
        <v>844</v>
      </c>
      <c r="H62" s="114" t="s">
        <v>845</v>
      </c>
      <c r="I62" s="120">
        <v>38500000</v>
      </c>
      <c r="J62" s="120">
        <v>38500000</v>
      </c>
      <c r="K62" s="114" t="s">
        <v>845</v>
      </c>
      <c r="L62" s="114" t="s">
        <v>845</v>
      </c>
      <c r="N62" s="114" t="s">
        <v>846</v>
      </c>
      <c r="O62" s="115" t="s">
        <v>847</v>
      </c>
      <c r="P62" s="114" t="s">
        <v>637</v>
      </c>
      <c r="Q62" s="114" t="s">
        <v>615</v>
      </c>
      <c r="R62" s="114" t="s">
        <v>845</v>
      </c>
      <c r="S62" s="114" t="s">
        <v>638</v>
      </c>
    </row>
    <row r="63" spans="1:19" ht="30.6">
      <c r="A63" s="114" t="s">
        <v>652</v>
      </c>
      <c r="B63" s="115" t="s">
        <v>883</v>
      </c>
      <c r="C63" s="114" t="s">
        <v>703</v>
      </c>
      <c r="D63" s="114" t="s">
        <v>703</v>
      </c>
      <c r="E63" s="114" t="s">
        <v>684</v>
      </c>
      <c r="F63" s="114" t="s">
        <v>703</v>
      </c>
      <c r="G63" s="114" t="s">
        <v>844</v>
      </c>
      <c r="H63" s="114" t="s">
        <v>845</v>
      </c>
      <c r="I63" s="120">
        <v>36000000</v>
      </c>
      <c r="J63" s="120">
        <v>36000000</v>
      </c>
      <c r="K63" s="114" t="s">
        <v>845</v>
      </c>
      <c r="L63" s="114" t="s">
        <v>845</v>
      </c>
      <c r="N63" s="114" t="s">
        <v>846</v>
      </c>
      <c r="O63" s="115" t="s">
        <v>869</v>
      </c>
      <c r="P63" s="114" t="s">
        <v>637</v>
      </c>
      <c r="Q63" s="114" t="s">
        <v>870</v>
      </c>
      <c r="R63" s="114" t="s">
        <v>845</v>
      </c>
      <c r="S63" s="114" t="s">
        <v>638</v>
      </c>
    </row>
    <row r="64" spans="1:19" ht="30.6">
      <c r="A64" s="114" t="s">
        <v>737</v>
      </c>
      <c r="B64" s="115" t="s">
        <v>884</v>
      </c>
      <c r="C64" s="114" t="s">
        <v>636</v>
      </c>
      <c r="D64" s="114" t="s">
        <v>636</v>
      </c>
      <c r="E64" s="114" t="s">
        <v>684</v>
      </c>
      <c r="F64" s="114" t="s">
        <v>703</v>
      </c>
      <c r="G64" s="114" t="s">
        <v>844</v>
      </c>
      <c r="H64" s="114" t="s">
        <v>845</v>
      </c>
      <c r="I64" s="120">
        <v>36382500</v>
      </c>
      <c r="J64" s="120">
        <v>36382500</v>
      </c>
      <c r="K64" s="114" t="s">
        <v>845</v>
      </c>
      <c r="L64" s="114" t="s">
        <v>845</v>
      </c>
      <c r="N64" s="114" t="s">
        <v>846</v>
      </c>
      <c r="O64" s="115" t="s">
        <v>673</v>
      </c>
      <c r="P64" s="114" t="s">
        <v>637</v>
      </c>
      <c r="Q64" s="114" t="s">
        <v>674</v>
      </c>
      <c r="R64" s="114" t="s">
        <v>845</v>
      </c>
      <c r="S64" s="114" t="s">
        <v>638</v>
      </c>
    </row>
    <row r="65" spans="1:19" ht="40.799999999999997">
      <c r="A65" s="114" t="s">
        <v>652</v>
      </c>
      <c r="B65" s="115" t="s">
        <v>885</v>
      </c>
      <c r="C65" s="114" t="s">
        <v>703</v>
      </c>
      <c r="D65" s="114" t="s">
        <v>703</v>
      </c>
      <c r="E65" s="114" t="s">
        <v>684</v>
      </c>
      <c r="F65" s="114" t="s">
        <v>703</v>
      </c>
      <c r="G65" s="114" t="s">
        <v>844</v>
      </c>
      <c r="H65" s="114" t="s">
        <v>845</v>
      </c>
      <c r="I65" s="120">
        <v>36000000</v>
      </c>
      <c r="J65" s="120">
        <v>36000000</v>
      </c>
      <c r="K65" s="114" t="s">
        <v>845</v>
      </c>
      <c r="L65" s="114" t="s">
        <v>845</v>
      </c>
      <c r="N65" s="114" t="s">
        <v>846</v>
      </c>
      <c r="O65" s="115" t="s">
        <v>869</v>
      </c>
      <c r="P65" s="114" t="s">
        <v>637</v>
      </c>
      <c r="Q65" s="114" t="s">
        <v>870</v>
      </c>
      <c r="R65" s="114" t="s">
        <v>845</v>
      </c>
      <c r="S65" s="114" t="s">
        <v>638</v>
      </c>
    </row>
    <row r="66" spans="1:19" ht="40.799999999999997">
      <c r="A66" s="114" t="s">
        <v>652</v>
      </c>
      <c r="B66" s="115" t="s">
        <v>886</v>
      </c>
      <c r="C66" s="114" t="s">
        <v>703</v>
      </c>
      <c r="D66" s="114" t="s">
        <v>703</v>
      </c>
      <c r="E66" s="114" t="s">
        <v>684</v>
      </c>
      <c r="F66" s="114" t="s">
        <v>703</v>
      </c>
      <c r="G66" s="114" t="s">
        <v>844</v>
      </c>
      <c r="H66" s="114" t="s">
        <v>845</v>
      </c>
      <c r="I66" s="120">
        <v>36000000</v>
      </c>
      <c r="J66" s="120">
        <v>36000000</v>
      </c>
      <c r="K66" s="114" t="s">
        <v>845</v>
      </c>
      <c r="L66" s="114" t="s">
        <v>845</v>
      </c>
      <c r="N66" s="114" t="s">
        <v>846</v>
      </c>
      <c r="O66" s="115" t="s">
        <v>869</v>
      </c>
      <c r="P66" s="114" t="s">
        <v>637</v>
      </c>
      <c r="Q66" s="114" t="s">
        <v>870</v>
      </c>
      <c r="R66" s="114" t="s">
        <v>845</v>
      </c>
      <c r="S66" s="114" t="s">
        <v>638</v>
      </c>
    </row>
    <row r="67" spans="1:19" ht="20.399999999999999">
      <c r="A67" s="114" t="s">
        <v>652</v>
      </c>
      <c r="B67" s="115" t="s">
        <v>887</v>
      </c>
      <c r="C67" s="114" t="s">
        <v>703</v>
      </c>
      <c r="D67" s="114" t="s">
        <v>703</v>
      </c>
      <c r="E67" s="114" t="s">
        <v>684</v>
      </c>
      <c r="F67" s="114" t="s">
        <v>703</v>
      </c>
      <c r="G67" s="114" t="s">
        <v>844</v>
      </c>
      <c r="H67" s="114" t="s">
        <v>845</v>
      </c>
      <c r="I67" s="120">
        <v>36000000</v>
      </c>
      <c r="J67" s="120">
        <v>36000000</v>
      </c>
      <c r="K67" s="114" t="s">
        <v>845</v>
      </c>
      <c r="L67" s="114" t="s">
        <v>845</v>
      </c>
      <c r="N67" s="114" t="s">
        <v>846</v>
      </c>
      <c r="O67" s="115" t="s">
        <v>869</v>
      </c>
      <c r="P67" s="114" t="s">
        <v>637</v>
      </c>
      <c r="Q67" s="114" t="s">
        <v>870</v>
      </c>
      <c r="R67" s="114" t="s">
        <v>845</v>
      </c>
      <c r="S67" s="114" t="s">
        <v>638</v>
      </c>
    </row>
    <row r="68" spans="1:19" ht="40.799999999999997">
      <c r="A68" s="114" t="s">
        <v>652</v>
      </c>
      <c r="B68" s="115" t="s">
        <v>888</v>
      </c>
      <c r="C68" s="114" t="s">
        <v>703</v>
      </c>
      <c r="D68" s="114" t="s">
        <v>703</v>
      </c>
      <c r="E68" s="114" t="s">
        <v>684</v>
      </c>
      <c r="F68" s="114" t="s">
        <v>703</v>
      </c>
      <c r="G68" s="114" t="s">
        <v>844</v>
      </c>
      <c r="H68" s="114" t="s">
        <v>845</v>
      </c>
      <c r="I68" s="120">
        <v>28000000</v>
      </c>
      <c r="J68" s="120">
        <v>28000000</v>
      </c>
      <c r="K68" s="114" t="s">
        <v>845</v>
      </c>
      <c r="L68" s="114" t="s">
        <v>845</v>
      </c>
      <c r="N68" s="114" t="s">
        <v>846</v>
      </c>
      <c r="O68" s="115" t="s">
        <v>849</v>
      </c>
      <c r="P68" s="114" t="s">
        <v>637</v>
      </c>
      <c r="Q68" s="114" t="s">
        <v>850</v>
      </c>
      <c r="R68" s="114" t="s">
        <v>845</v>
      </c>
      <c r="S68" s="114" t="s">
        <v>638</v>
      </c>
    </row>
    <row r="69" spans="1:19" ht="20.399999999999999">
      <c r="A69" s="114" t="s">
        <v>652</v>
      </c>
      <c r="B69" s="115" t="s">
        <v>889</v>
      </c>
      <c r="C69" s="114" t="s">
        <v>703</v>
      </c>
      <c r="D69" s="114" t="s">
        <v>703</v>
      </c>
      <c r="E69" s="114" t="s">
        <v>684</v>
      </c>
      <c r="F69" s="114" t="s">
        <v>703</v>
      </c>
      <c r="G69" s="114" t="s">
        <v>844</v>
      </c>
      <c r="H69" s="114" t="s">
        <v>845</v>
      </c>
      <c r="I69" s="120">
        <v>17500000</v>
      </c>
      <c r="J69" s="120">
        <v>17500000</v>
      </c>
      <c r="K69" s="114" t="s">
        <v>845</v>
      </c>
      <c r="L69" s="114" t="s">
        <v>845</v>
      </c>
      <c r="N69" s="114" t="s">
        <v>846</v>
      </c>
      <c r="O69" s="115" t="s">
        <v>849</v>
      </c>
      <c r="P69" s="114" t="s">
        <v>637</v>
      </c>
      <c r="Q69" s="114" t="s">
        <v>850</v>
      </c>
      <c r="R69" s="114" t="s">
        <v>845</v>
      </c>
      <c r="S69" s="114" t="s">
        <v>638</v>
      </c>
    </row>
    <row r="70" spans="1:19" ht="30.6">
      <c r="A70" s="114" t="s">
        <v>635</v>
      </c>
      <c r="B70" s="115" t="s">
        <v>890</v>
      </c>
      <c r="C70" s="114" t="s">
        <v>703</v>
      </c>
      <c r="D70" s="114" t="s">
        <v>703</v>
      </c>
      <c r="E70" s="114" t="s">
        <v>684</v>
      </c>
      <c r="F70" s="114" t="s">
        <v>703</v>
      </c>
      <c r="G70" s="114" t="s">
        <v>844</v>
      </c>
      <c r="H70" s="114" t="s">
        <v>845</v>
      </c>
      <c r="I70" s="120">
        <v>44000000</v>
      </c>
      <c r="J70" s="120">
        <v>44000000</v>
      </c>
      <c r="K70" s="114" t="s">
        <v>845</v>
      </c>
      <c r="L70" s="114" t="s">
        <v>845</v>
      </c>
      <c r="N70" s="114" t="s">
        <v>846</v>
      </c>
      <c r="O70" s="115" t="s">
        <v>678</v>
      </c>
      <c r="P70" s="114" t="s">
        <v>637</v>
      </c>
      <c r="Q70" s="114" t="s">
        <v>679</v>
      </c>
      <c r="R70" s="114" t="s">
        <v>845</v>
      </c>
      <c r="S70" s="114" t="s">
        <v>638</v>
      </c>
    </row>
    <row r="71" spans="1:19" ht="20.399999999999999">
      <c r="A71" s="114" t="s">
        <v>652</v>
      </c>
      <c r="B71" s="115" t="s">
        <v>891</v>
      </c>
      <c r="C71" s="114" t="s">
        <v>703</v>
      </c>
      <c r="D71" s="114" t="s">
        <v>703</v>
      </c>
      <c r="E71" s="114" t="s">
        <v>684</v>
      </c>
      <c r="F71" s="114" t="s">
        <v>703</v>
      </c>
      <c r="G71" s="114" t="s">
        <v>844</v>
      </c>
      <c r="H71" s="114" t="s">
        <v>845</v>
      </c>
      <c r="I71" s="120">
        <v>16200000</v>
      </c>
      <c r="J71" s="120">
        <v>16200000</v>
      </c>
      <c r="K71" s="114" t="s">
        <v>845</v>
      </c>
      <c r="L71" s="114" t="s">
        <v>845</v>
      </c>
      <c r="N71" s="114" t="s">
        <v>846</v>
      </c>
      <c r="O71" s="115" t="s">
        <v>869</v>
      </c>
      <c r="P71" s="114" t="s">
        <v>637</v>
      </c>
      <c r="Q71" s="114" t="s">
        <v>870</v>
      </c>
      <c r="R71" s="114" t="s">
        <v>845</v>
      </c>
      <c r="S71" s="114" t="s">
        <v>638</v>
      </c>
    </row>
    <row r="72" spans="1:19" ht="30.6">
      <c r="A72" s="114" t="s">
        <v>635</v>
      </c>
      <c r="B72" s="115" t="s">
        <v>892</v>
      </c>
      <c r="C72" s="114" t="s">
        <v>703</v>
      </c>
      <c r="D72" s="114" t="s">
        <v>703</v>
      </c>
      <c r="E72" s="114" t="s">
        <v>684</v>
      </c>
      <c r="F72" s="114" t="s">
        <v>703</v>
      </c>
      <c r="G72" s="114" t="s">
        <v>844</v>
      </c>
      <c r="H72" s="114" t="s">
        <v>845</v>
      </c>
      <c r="I72" s="120">
        <v>14000000</v>
      </c>
      <c r="J72" s="120">
        <v>14000000</v>
      </c>
      <c r="K72" s="114" t="s">
        <v>845</v>
      </c>
      <c r="L72" s="114" t="s">
        <v>845</v>
      </c>
      <c r="N72" s="114" t="s">
        <v>846</v>
      </c>
      <c r="O72" s="115" t="s">
        <v>643</v>
      </c>
      <c r="P72" s="114" t="s">
        <v>637</v>
      </c>
      <c r="Q72" s="114" t="s">
        <v>893</v>
      </c>
      <c r="R72" s="114" t="s">
        <v>845</v>
      </c>
      <c r="S72" s="114" t="s">
        <v>638</v>
      </c>
    </row>
    <row r="73" spans="1:19" ht="40.799999999999997">
      <c r="A73" s="114" t="s">
        <v>652</v>
      </c>
      <c r="B73" s="115" t="s">
        <v>894</v>
      </c>
      <c r="C73" s="114" t="s">
        <v>703</v>
      </c>
      <c r="D73" s="114" t="s">
        <v>703</v>
      </c>
      <c r="E73" s="114" t="s">
        <v>684</v>
      </c>
      <c r="F73" s="114" t="s">
        <v>703</v>
      </c>
      <c r="G73" s="114" t="s">
        <v>844</v>
      </c>
      <c r="H73" s="114" t="s">
        <v>845</v>
      </c>
      <c r="I73" s="120">
        <v>28000000</v>
      </c>
      <c r="J73" s="120">
        <v>28000000</v>
      </c>
      <c r="K73" s="114" t="s">
        <v>845</v>
      </c>
      <c r="L73" s="114" t="s">
        <v>845</v>
      </c>
      <c r="N73" s="114" t="s">
        <v>846</v>
      </c>
      <c r="O73" s="115" t="s">
        <v>869</v>
      </c>
      <c r="P73" s="114" t="s">
        <v>637</v>
      </c>
      <c r="Q73" s="114" t="s">
        <v>870</v>
      </c>
      <c r="R73" s="114" t="s">
        <v>845</v>
      </c>
      <c r="S73" s="114" t="s">
        <v>638</v>
      </c>
    </row>
    <row r="74" spans="1:19" ht="71.400000000000006" hidden="1">
      <c r="A74" s="114" t="s">
        <v>652</v>
      </c>
      <c r="B74" s="115" t="s">
        <v>895</v>
      </c>
      <c r="C74" s="114" t="s">
        <v>689</v>
      </c>
      <c r="D74" s="114" t="s">
        <v>703</v>
      </c>
      <c r="E74" s="114" t="s">
        <v>684</v>
      </c>
      <c r="F74" s="114" t="s">
        <v>703</v>
      </c>
      <c r="G74" s="114" t="s">
        <v>844</v>
      </c>
      <c r="H74" s="114" t="s">
        <v>845</v>
      </c>
      <c r="I74" s="120">
        <v>26000000</v>
      </c>
      <c r="J74" s="120">
        <v>26000000</v>
      </c>
      <c r="K74" s="114" t="s">
        <v>845</v>
      </c>
      <c r="L74" s="114" t="s">
        <v>845</v>
      </c>
      <c r="N74" s="114" t="s">
        <v>846</v>
      </c>
      <c r="O74" s="115" t="s">
        <v>869</v>
      </c>
      <c r="P74" s="114" t="s">
        <v>637</v>
      </c>
      <c r="Q74" s="114" t="s">
        <v>870</v>
      </c>
      <c r="R74" s="114" t="s">
        <v>845</v>
      </c>
      <c r="S74" s="114" t="s">
        <v>638</v>
      </c>
    </row>
    <row r="75" spans="1:19" ht="30.6" hidden="1">
      <c r="A75" s="114" t="s">
        <v>744</v>
      </c>
      <c r="B75" s="115" t="s">
        <v>745</v>
      </c>
      <c r="C75" s="114" t="s">
        <v>689</v>
      </c>
      <c r="D75" s="114" t="s">
        <v>636</v>
      </c>
      <c r="E75" s="114" t="s">
        <v>684</v>
      </c>
      <c r="F75" s="114" t="s">
        <v>703</v>
      </c>
      <c r="G75" s="114" t="s">
        <v>896</v>
      </c>
      <c r="H75" s="114" t="s">
        <v>845</v>
      </c>
      <c r="I75" s="120">
        <v>600000000</v>
      </c>
      <c r="J75" s="120">
        <v>600000000</v>
      </c>
      <c r="K75" s="114" t="s">
        <v>845</v>
      </c>
      <c r="L75" s="114" t="s">
        <v>845</v>
      </c>
      <c r="N75" s="114" t="s">
        <v>846</v>
      </c>
      <c r="O75" s="115" t="s">
        <v>869</v>
      </c>
      <c r="P75" s="114" t="s">
        <v>637</v>
      </c>
      <c r="Q75" s="114" t="s">
        <v>870</v>
      </c>
      <c r="R75" s="114" t="s">
        <v>845</v>
      </c>
      <c r="S75" s="114" t="s">
        <v>638</v>
      </c>
    </row>
    <row r="76" spans="1:19" ht="40.799999999999997" hidden="1">
      <c r="A76" s="114" t="s">
        <v>635</v>
      </c>
      <c r="B76" s="115" t="s">
        <v>897</v>
      </c>
      <c r="C76" s="114" t="s">
        <v>689</v>
      </c>
      <c r="D76" s="114" t="s">
        <v>703</v>
      </c>
      <c r="E76" s="114" t="s">
        <v>684</v>
      </c>
      <c r="F76" s="114" t="s">
        <v>703</v>
      </c>
      <c r="G76" s="114" t="s">
        <v>844</v>
      </c>
      <c r="H76" s="114" t="s">
        <v>845</v>
      </c>
      <c r="I76" s="120">
        <v>22750000</v>
      </c>
      <c r="J76" s="120">
        <v>22750000</v>
      </c>
      <c r="K76" s="114" t="s">
        <v>845</v>
      </c>
      <c r="L76" s="114" t="s">
        <v>845</v>
      </c>
      <c r="N76" s="114" t="s">
        <v>846</v>
      </c>
      <c r="O76" s="115" t="s">
        <v>673</v>
      </c>
      <c r="P76" s="114" t="s">
        <v>637</v>
      </c>
      <c r="Q76" s="114" t="s">
        <v>674</v>
      </c>
      <c r="R76" s="114" t="s">
        <v>845</v>
      </c>
      <c r="S76" s="114" t="s">
        <v>638</v>
      </c>
    </row>
    <row r="77" spans="1:19" ht="30.6" hidden="1">
      <c r="A77" s="114" t="s">
        <v>746</v>
      </c>
      <c r="B77" s="115" t="s">
        <v>747</v>
      </c>
      <c r="C77" s="114" t="s">
        <v>689</v>
      </c>
      <c r="D77" s="114" t="s">
        <v>636</v>
      </c>
      <c r="E77" s="114" t="s">
        <v>684</v>
      </c>
      <c r="F77" s="114" t="s">
        <v>703</v>
      </c>
      <c r="G77" s="114" t="s">
        <v>862</v>
      </c>
      <c r="H77" s="114" t="s">
        <v>845</v>
      </c>
      <c r="I77" s="120">
        <v>300000000</v>
      </c>
      <c r="J77" s="120">
        <v>300000000</v>
      </c>
      <c r="K77" s="114" t="s">
        <v>845</v>
      </c>
      <c r="L77" s="114" t="s">
        <v>845</v>
      </c>
      <c r="N77" s="114" t="s">
        <v>846</v>
      </c>
      <c r="O77" s="115" t="s">
        <v>869</v>
      </c>
      <c r="P77" s="114" t="s">
        <v>637</v>
      </c>
      <c r="Q77" s="114" t="s">
        <v>870</v>
      </c>
      <c r="R77" s="114" t="s">
        <v>845</v>
      </c>
      <c r="S77" s="114" t="s">
        <v>638</v>
      </c>
    </row>
    <row r="78" spans="1:19" ht="30.6" hidden="1">
      <c r="A78" s="114" t="s">
        <v>635</v>
      </c>
      <c r="B78" s="115" t="s">
        <v>898</v>
      </c>
      <c r="C78" s="114" t="s">
        <v>690</v>
      </c>
      <c r="D78" s="114" t="s">
        <v>690</v>
      </c>
      <c r="E78" s="114" t="s">
        <v>684</v>
      </c>
      <c r="F78" s="114" t="s">
        <v>703</v>
      </c>
      <c r="G78" s="114" t="s">
        <v>844</v>
      </c>
      <c r="H78" s="114" t="s">
        <v>845</v>
      </c>
      <c r="I78" s="120">
        <v>15390000</v>
      </c>
      <c r="J78" s="120">
        <v>15390000</v>
      </c>
      <c r="K78" s="114" t="s">
        <v>845</v>
      </c>
      <c r="L78" s="114" t="s">
        <v>845</v>
      </c>
      <c r="N78" s="114" t="s">
        <v>846</v>
      </c>
      <c r="O78" s="115" t="s">
        <v>640</v>
      </c>
      <c r="P78" s="114" t="s">
        <v>637</v>
      </c>
      <c r="Q78" s="114" t="s">
        <v>641</v>
      </c>
      <c r="R78" s="114" t="s">
        <v>845</v>
      </c>
      <c r="S78" s="114" t="s">
        <v>638</v>
      </c>
    </row>
    <row r="79" spans="1:19" ht="40.799999999999997">
      <c r="A79" s="114" t="s">
        <v>635</v>
      </c>
      <c r="B79" s="115" t="s">
        <v>696</v>
      </c>
      <c r="C79" s="114" t="s">
        <v>703</v>
      </c>
      <c r="D79" s="114" t="s">
        <v>703</v>
      </c>
      <c r="E79" s="114" t="s">
        <v>684</v>
      </c>
      <c r="F79" s="114" t="s">
        <v>703</v>
      </c>
      <c r="G79" s="114" t="s">
        <v>844</v>
      </c>
      <c r="H79" s="114" t="s">
        <v>845</v>
      </c>
      <c r="I79" s="120">
        <v>44000000</v>
      </c>
      <c r="J79" s="120">
        <v>44000000</v>
      </c>
      <c r="K79" s="114" t="s">
        <v>845</v>
      </c>
      <c r="L79" s="114" t="s">
        <v>845</v>
      </c>
      <c r="N79" s="114" t="s">
        <v>846</v>
      </c>
      <c r="O79" s="115" t="s">
        <v>678</v>
      </c>
      <c r="P79" s="114" t="s">
        <v>637</v>
      </c>
      <c r="Q79" s="114" t="s">
        <v>679</v>
      </c>
      <c r="R79" s="114" t="s">
        <v>845</v>
      </c>
      <c r="S79" s="114" t="s">
        <v>638</v>
      </c>
    </row>
    <row r="80" spans="1:19" ht="30.6">
      <c r="A80" s="114" t="s">
        <v>652</v>
      </c>
      <c r="B80" s="115" t="s">
        <v>697</v>
      </c>
      <c r="C80" s="114" t="s">
        <v>703</v>
      </c>
      <c r="D80" s="114" t="s">
        <v>703</v>
      </c>
      <c r="E80" s="114" t="s">
        <v>684</v>
      </c>
      <c r="F80" s="114" t="s">
        <v>703</v>
      </c>
      <c r="G80" s="114" t="s">
        <v>844</v>
      </c>
      <c r="H80" s="114" t="s">
        <v>845</v>
      </c>
      <c r="I80" s="120">
        <v>38500000</v>
      </c>
      <c r="J80" s="120">
        <v>38500000</v>
      </c>
      <c r="K80" s="114" t="s">
        <v>845</v>
      </c>
      <c r="L80" s="114" t="s">
        <v>845</v>
      </c>
      <c r="N80" s="114" t="s">
        <v>846</v>
      </c>
      <c r="O80" s="115" t="s">
        <v>847</v>
      </c>
      <c r="P80" s="114" t="s">
        <v>637</v>
      </c>
      <c r="Q80" s="114" t="s">
        <v>615</v>
      </c>
      <c r="R80" s="114" t="s">
        <v>845</v>
      </c>
      <c r="S80" s="114" t="s">
        <v>638</v>
      </c>
    </row>
    <row r="81" spans="1:19" ht="30.6">
      <c r="A81" s="114" t="s">
        <v>652</v>
      </c>
      <c r="B81" s="115" t="s">
        <v>698</v>
      </c>
      <c r="C81" s="114" t="s">
        <v>703</v>
      </c>
      <c r="D81" s="114" t="s">
        <v>703</v>
      </c>
      <c r="E81" s="114" t="s">
        <v>684</v>
      </c>
      <c r="F81" s="114" t="s">
        <v>703</v>
      </c>
      <c r="G81" s="114" t="s">
        <v>844</v>
      </c>
      <c r="H81" s="114" t="s">
        <v>845</v>
      </c>
      <c r="I81" s="120">
        <v>49500000</v>
      </c>
      <c r="J81" s="120">
        <v>49500000</v>
      </c>
      <c r="K81" s="114" t="s">
        <v>845</v>
      </c>
      <c r="L81" s="114" t="s">
        <v>845</v>
      </c>
      <c r="N81" s="114" t="s">
        <v>846</v>
      </c>
      <c r="O81" s="115" t="s">
        <v>847</v>
      </c>
      <c r="P81" s="114" t="s">
        <v>637</v>
      </c>
      <c r="Q81" s="114" t="s">
        <v>615</v>
      </c>
      <c r="R81" s="114" t="s">
        <v>845</v>
      </c>
      <c r="S81" s="114" t="s">
        <v>638</v>
      </c>
    </row>
    <row r="82" spans="1:19" ht="40.799999999999997">
      <c r="A82" s="114" t="s">
        <v>652</v>
      </c>
      <c r="B82" s="115" t="s">
        <v>699</v>
      </c>
      <c r="C82" s="114" t="s">
        <v>703</v>
      </c>
      <c r="D82" s="114" t="s">
        <v>703</v>
      </c>
      <c r="E82" s="114" t="s">
        <v>684</v>
      </c>
      <c r="F82" s="114" t="s">
        <v>703</v>
      </c>
      <c r="G82" s="114" t="s">
        <v>844</v>
      </c>
      <c r="H82" s="114" t="s">
        <v>845</v>
      </c>
      <c r="I82" s="120">
        <v>39500000</v>
      </c>
      <c r="J82" s="120">
        <v>39500000</v>
      </c>
      <c r="K82" s="114" t="s">
        <v>845</v>
      </c>
      <c r="L82" s="114" t="s">
        <v>845</v>
      </c>
      <c r="N82" s="114" t="s">
        <v>846</v>
      </c>
      <c r="O82" s="115" t="s">
        <v>663</v>
      </c>
      <c r="P82" s="114" t="s">
        <v>637</v>
      </c>
      <c r="Q82" s="114" t="s">
        <v>664</v>
      </c>
      <c r="R82" s="114" t="s">
        <v>845</v>
      </c>
      <c r="S82" s="114" t="s">
        <v>638</v>
      </c>
    </row>
    <row r="83" spans="1:19" ht="30.6">
      <c r="A83" s="114" t="s">
        <v>652</v>
      </c>
      <c r="B83" s="115" t="s">
        <v>700</v>
      </c>
      <c r="C83" s="114" t="s">
        <v>703</v>
      </c>
      <c r="D83" s="114" t="s">
        <v>703</v>
      </c>
      <c r="E83" s="114" t="s">
        <v>684</v>
      </c>
      <c r="F83" s="114" t="s">
        <v>703</v>
      </c>
      <c r="G83" s="114" t="s">
        <v>844</v>
      </c>
      <c r="H83" s="114" t="s">
        <v>845</v>
      </c>
      <c r="I83" s="120">
        <v>28500000</v>
      </c>
      <c r="J83" s="120">
        <v>27500000</v>
      </c>
      <c r="K83" s="114" t="s">
        <v>845</v>
      </c>
      <c r="L83" s="114" t="s">
        <v>845</v>
      </c>
      <c r="N83" s="114" t="s">
        <v>846</v>
      </c>
      <c r="O83" s="115" t="s">
        <v>899</v>
      </c>
      <c r="P83" s="114" t="s">
        <v>637</v>
      </c>
      <c r="Q83" s="114" t="s">
        <v>858</v>
      </c>
      <c r="R83" s="114" t="s">
        <v>845</v>
      </c>
      <c r="S83" s="114" t="s">
        <v>638</v>
      </c>
    </row>
    <row r="84" spans="1:19" ht="30.6">
      <c r="A84" s="114" t="s">
        <v>635</v>
      </c>
      <c r="B84" s="115" t="s">
        <v>900</v>
      </c>
      <c r="C84" s="114" t="s">
        <v>703</v>
      </c>
      <c r="D84" s="114" t="s">
        <v>703</v>
      </c>
      <c r="E84" s="114" t="s">
        <v>684</v>
      </c>
      <c r="F84" s="114" t="s">
        <v>703</v>
      </c>
      <c r="G84" s="114" t="s">
        <v>844</v>
      </c>
      <c r="H84" s="114" t="s">
        <v>845</v>
      </c>
      <c r="I84" s="120">
        <v>38500000</v>
      </c>
      <c r="J84" s="120">
        <v>38500000</v>
      </c>
      <c r="K84" s="114" t="s">
        <v>845</v>
      </c>
      <c r="L84" s="114" t="s">
        <v>845</v>
      </c>
      <c r="N84" s="114" t="s">
        <v>846</v>
      </c>
      <c r="O84" s="115" t="s">
        <v>678</v>
      </c>
      <c r="P84" s="114" t="s">
        <v>637</v>
      </c>
      <c r="Q84" s="114" t="s">
        <v>679</v>
      </c>
      <c r="R84" s="114" t="s">
        <v>845</v>
      </c>
      <c r="S84" s="114" t="s">
        <v>638</v>
      </c>
    </row>
    <row r="85" spans="1:19" ht="30.6">
      <c r="A85" s="114" t="s">
        <v>635</v>
      </c>
      <c r="B85" s="115" t="s">
        <v>701</v>
      </c>
      <c r="C85" s="114" t="s">
        <v>703</v>
      </c>
      <c r="D85" s="114" t="s">
        <v>703</v>
      </c>
      <c r="E85" s="114" t="s">
        <v>684</v>
      </c>
      <c r="F85" s="114" t="s">
        <v>703</v>
      </c>
      <c r="G85" s="114" t="s">
        <v>844</v>
      </c>
      <c r="H85" s="114" t="s">
        <v>845</v>
      </c>
      <c r="I85" s="120">
        <v>25200000</v>
      </c>
      <c r="J85" s="120">
        <v>24200000</v>
      </c>
      <c r="K85" s="114" t="s">
        <v>845</v>
      </c>
      <c r="L85" s="114" t="s">
        <v>845</v>
      </c>
      <c r="N85" s="114" t="s">
        <v>846</v>
      </c>
      <c r="O85" s="115" t="s">
        <v>899</v>
      </c>
      <c r="P85" s="114" t="s">
        <v>637</v>
      </c>
      <c r="Q85" s="114" t="s">
        <v>858</v>
      </c>
      <c r="R85" s="114" t="s">
        <v>845</v>
      </c>
      <c r="S85" s="114" t="s">
        <v>638</v>
      </c>
    </row>
    <row r="86" spans="1:19" ht="30.6">
      <c r="A86" s="114" t="s">
        <v>652</v>
      </c>
      <c r="B86" s="115" t="s">
        <v>901</v>
      </c>
      <c r="C86" s="114" t="s">
        <v>703</v>
      </c>
      <c r="D86" s="114" t="s">
        <v>703</v>
      </c>
      <c r="E86" s="114" t="s">
        <v>684</v>
      </c>
      <c r="F86" s="114" t="s">
        <v>703</v>
      </c>
      <c r="G86" s="114" t="s">
        <v>844</v>
      </c>
      <c r="H86" s="114" t="s">
        <v>845</v>
      </c>
      <c r="I86" s="120">
        <v>15400000</v>
      </c>
      <c r="J86" s="120">
        <v>15400000</v>
      </c>
      <c r="K86" s="114" t="s">
        <v>845</v>
      </c>
      <c r="L86" s="114" t="s">
        <v>845</v>
      </c>
      <c r="N86" s="114" t="s">
        <v>846</v>
      </c>
      <c r="O86" s="115" t="s">
        <v>849</v>
      </c>
      <c r="P86" s="114" t="s">
        <v>637</v>
      </c>
      <c r="Q86" s="114" t="s">
        <v>850</v>
      </c>
      <c r="R86" s="114" t="s">
        <v>845</v>
      </c>
      <c r="S86" s="114" t="s">
        <v>638</v>
      </c>
    </row>
    <row r="87" spans="1:19" ht="30.6">
      <c r="A87" s="114" t="s">
        <v>635</v>
      </c>
      <c r="B87" s="115" t="s">
        <v>900</v>
      </c>
      <c r="C87" s="114" t="s">
        <v>703</v>
      </c>
      <c r="D87" s="114" t="s">
        <v>703</v>
      </c>
      <c r="E87" s="114" t="s">
        <v>684</v>
      </c>
      <c r="F87" s="114" t="s">
        <v>703</v>
      </c>
      <c r="G87" s="114" t="s">
        <v>844</v>
      </c>
      <c r="H87" s="114" t="s">
        <v>845</v>
      </c>
      <c r="I87" s="120">
        <v>33000000</v>
      </c>
      <c r="J87" s="120">
        <v>33000000</v>
      </c>
      <c r="K87" s="114" t="s">
        <v>845</v>
      </c>
      <c r="L87" s="114" t="s">
        <v>845</v>
      </c>
      <c r="N87" s="114" t="s">
        <v>846</v>
      </c>
      <c r="O87" s="115" t="s">
        <v>678</v>
      </c>
      <c r="P87" s="114" t="s">
        <v>637</v>
      </c>
      <c r="Q87" s="114" t="s">
        <v>679</v>
      </c>
      <c r="R87" s="114" t="s">
        <v>845</v>
      </c>
      <c r="S87" s="114" t="s">
        <v>638</v>
      </c>
    </row>
    <row r="88" spans="1:19" ht="20.399999999999999">
      <c r="A88" s="114" t="s">
        <v>635</v>
      </c>
      <c r="B88" s="115" t="s">
        <v>702</v>
      </c>
      <c r="C88" s="114" t="s">
        <v>703</v>
      </c>
      <c r="D88" s="114" t="s">
        <v>703</v>
      </c>
      <c r="E88" s="114" t="s">
        <v>684</v>
      </c>
      <c r="F88" s="114" t="s">
        <v>703</v>
      </c>
      <c r="G88" s="114" t="s">
        <v>844</v>
      </c>
      <c r="H88" s="114" t="s">
        <v>845</v>
      </c>
      <c r="I88" s="120">
        <v>22000000</v>
      </c>
      <c r="J88" s="120">
        <v>22000000</v>
      </c>
      <c r="K88" s="114" t="s">
        <v>845</v>
      </c>
      <c r="L88" s="114" t="s">
        <v>845</v>
      </c>
      <c r="N88" s="114" t="s">
        <v>846</v>
      </c>
      <c r="O88" s="115" t="s">
        <v>847</v>
      </c>
      <c r="P88" s="114" t="s">
        <v>637</v>
      </c>
      <c r="Q88" s="114" t="s">
        <v>615</v>
      </c>
      <c r="R88" s="114" t="s">
        <v>845</v>
      </c>
      <c r="S88" s="114" t="s">
        <v>638</v>
      </c>
    </row>
    <row r="89" spans="1:19" ht="20.399999999999999">
      <c r="A89" s="114" t="s">
        <v>652</v>
      </c>
      <c r="B89" s="115" t="s">
        <v>902</v>
      </c>
      <c r="C89" s="114" t="s">
        <v>703</v>
      </c>
      <c r="D89" s="114" t="s">
        <v>703</v>
      </c>
      <c r="E89" s="114" t="s">
        <v>684</v>
      </c>
      <c r="F89" s="114" t="s">
        <v>703</v>
      </c>
      <c r="G89" s="114" t="s">
        <v>844</v>
      </c>
      <c r="H89" s="114" t="s">
        <v>845</v>
      </c>
      <c r="I89" s="120">
        <v>16100000</v>
      </c>
      <c r="J89" s="120">
        <v>16100000</v>
      </c>
      <c r="K89" s="114" t="s">
        <v>845</v>
      </c>
      <c r="L89" s="114" t="s">
        <v>845</v>
      </c>
      <c r="N89" s="114" t="s">
        <v>846</v>
      </c>
      <c r="O89" s="115" t="s">
        <v>849</v>
      </c>
      <c r="P89" s="114" t="s">
        <v>637</v>
      </c>
      <c r="Q89" s="114" t="s">
        <v>850</v>
      </c>
      <c r="R89" s="114" t="s">
        <v>845</v>
      </c>
      <c r="S89" s="114" t="s">
        <v>638</v>
      </c>
    </row>
    <row r="90" spans="1:19" ht="30.6">
      <c r="A90" s="114" t="s">
        <v>635</v>
      </c>
      <c r="B90" s="115" t="s">
        <v>659</v>
      </c>
      <c r="C90" s="114" t="s">
        <v>703</v>
      </c>
      <c r="D90" s="114" t="s">
        <v>703</v>
      </c>
      <c r="E90" s="114" t="s">
        <v>684</v>
      </c>
      <c r="F90" s="114" t="s">
        <v>703</v>
      </c>
      <c r="G90" s="114" t="s">
        <v>844</v>
      </c>
      <c r="H90" s="114" t="s">
        <v>845</v>
      </c>
      <c r="I90" s="120">
        <v>25200000</v>
      </c>
      <c r="J90" s="120">
        <v>25200000</v>
      </c>
      <c r="K90" s="114" t="s">
        <v>845</v>
      </c>
      <c r="L90" s="114" t="s">
        <v>845</v>
      </c>
      <c r="N90" s="114" t="s">
        <v>846</v>
      </c>
      <c r="O90" s="115" t="s">
        <v>643</v>
      </c>
      <c r="P90" s="114" t="s">
        <v>637</v>
      </c>
      <c r="Q90" s="114" t="s">
        <v>644</v>
      </c>
      <c r="R90" s="114" t="s">
        <v>845</v>
      </c>
      <c r="S90" s="114" t="s">
        <v>638</v>
      </c>
    </row>
    <row r="91" spans="1:19" ht="30.6">
      <c r="A91" s="114" t="s">
        <v>635</v>
      </c>
      <c r="B91" s="115" t="s">
        <v>659</v>
      </c>
      <c r="C91" s="114" t="s">
        <v>703</v>
      </c>
      <c r="D91" s="114" t="s">
        <v>703</v>
      </c>
      <c r="E91" s="114" t="s">
        <v>684</v>
      </c>
      <c r="F91" s="114" t="s">
        <v>703</v>
      </c>
      <c r="G91" s="114" t="s">
        <v>844</v>
      </c>
      <c r="H91" s="114" t="s">
        <v>845</v>
      </c>
      <c r="I91" s="120">
        <v>25200000</v>
      </c>
      <c r="J91" s="120">
        <v>25200000</v>
      </c>
      <c r="K91" s="114" t="s">
        <v>845</v>
      </c>
      <c r="L91" s="114" t="s">
        <v>845</v>
      </c>
      <c r="N91" s="114" t="s">
        <v>846</v>
      </c>
      <c r="O91" s="115" t="s">
        <v>643</v>
      </c>
      <c r="P91" s="114" t="s">
        <v>637</v>
      </c>
      <c r="Q91" s="114" t="s">
        <v>644</v>
      </c>
      <c r="R91" s="114" t="s">
        <v>845</v>
      </c>
      <c r="S91" s="114" t="s">
        <v>638</v>
      </c>
    </row>
    <row r="92" spans="1:19" ht="20.399999999999999">
      <c r="A92" s="114" t="s">
        <v>652</v>
      </c>
      <c r="B92" s="115" t="s">
        <v>902</v>
      </c>
      <c r="C92" s="114" t="s">
        <v>703</v>
      </c>
      <c r="D92" s="114" t="s">
        <v>703</v>
      </c>
      <c r="E92" s="114" t="s">
        <v>684</v>
      </c>
      <c r="F92" s="114" t="s">
        <v>703</v>
      </c>
      <c r="G92" s="114" t="s">
        <v>844</v>
      </c>
      <c r="H92" s="114" t="s">
        <v>845</v>
      </c>
      <c r="I92" s="120">
        <v>16800000</v>
      </c>
      <c r="J92" s="120">
        <v>16800000</v>
      </c>
      <c r="K92" s="114" t="s">
        <v>845</v>
      </c>
      <c r="L92" s="114" t="s">
        <v>845</v>
      </c>
      <c r="N92" s="114" t="s">
        <v>846</v>
      </c>
      <c r="O92" s="115" t="s">
        <v>849</v>
      </c>
      <c r="P92" s="114" t="s">
        <v>637</v>
      </c>
      <c r="Q92" s="114" t="s">
        <v>850</v>
      </c>
      <c r="R92" s="114" t="s">
        <v>845</v>
      </c>
      <c r="S92" s="114" t="s">
        <v>638</v>
      </c>
    </row>
    <row r="93" spans="1:19" ht="30.6">
      <c r="A93" s="114" t="s">
        <v>652</v>
      </c>
      <c r="B93" s="115" t="s">
        <v>655</v>
      </c>
      <c r="C93" s="114" t="s">
        <v>703</v>
      </c>
      <c r="D93" s="114" t="s">
        <v>703</v>
      </c>
      <c r="E93" s="114" t="s">
        <v>684</v>
      </c>
      <c r="F93" s="114" t="s">
        <v>703</v>
      </c>
      <c r="G93" s="114" t="s">
        <v>844</v>
      </c>
      <c r="H93" s="114" t="s">
        <v>845</v>
      </c>
      <c r="I93" s="120">
        <v>42976000</v>
      </c>
      <c r="J93" s="120">
        <v>41976000</v>
      </c>
      <c r="K93" s="114" t="s">
        <v>845</v>
      </c>
      <c r="L93" s="114" t="s">
        <v>845</v>
      </c>
      <c r="N93" s="114" t="s">
        <v>846</v>
      </c>
      <c r="O93" s="115" t="s">
        <v>899</v>
      </c>
      <c r="P93" s="114" t="s">
        <v>637</v>
      </c>
      <c r="Q93" s="114" t="s">
        <v>858</v>
      </c>
      <c r="R93" s="114" t="s">
        <v>845</v>
      </c>
      <c r="S93" s="114" t="s">
        <v>638</v>
      </c>
    </row>
    <row r="94" spans="1:19" ht="40.799999999999997">
      <c r="A94" s="114" t="s">
        <v>743</v>
      </c>
      <c r="B94" s="115" t="s">
        <v>903</v>
      </c>
      <c r="C94" s="114" t="s">
        <v>703</v>
      </c>
      <c r="D94" s="114" t="s">
        <v>703</v>
      </c>
      <c r="E94" s="114" t="s">
        <v>684</v>
      </c>
      <c r="F94" s="114" t="s">
        <v>703</v>
      </c>
      <c r="G94" s="114" t="s">
        <v>844</v>
      </c>
      <c r="H94" s="114" t="s">
        <v>845</v>
      </c>
      <c r="I94" s="120">
        <v>16800000</v>
      </c>
      <c r="J94" s="120">
        <v>16800000</v>
      </c>
      <c r="K94" s="114" t="s">
        <v>845</v>
      </c>
      <c r="L94" s="114" t="s">
        <v>845</v>
      </c>
      <c r="N94" s="114" t="s">
        <v>846</v>
      </c>
      <c r="O94" s="115" t="s">
        <v>849</v>
      </c>
      <c r="P94" s="114" t="s">
        <v>637</v>
      </c>
      <c r="Q94" s="114" t="s">
        <v>850</v>
      </c>
      <c r="R94" s="114" t="s">
        <v>845</v>
      </c>
      <c r="S94" s="114" t="s">
        <v>638</v>
      </c>
    </row>
    <row r="95" spans="1:19" ht="40.799999999999997">
      <c r="A95" s="114" t="s">
        <v>652</v>
      </c>
      <c r="B95" s="115" t="s">
        <v>904</v>
      </c>
      <c r="C95" s="114" t="s">
        <v>703</v>
      </c>
      <c r="D95" s="114" t="s">
        <v>703</v>
      </c>
      <c r="E95" s="114" t="s">
        <v>684</v>
      </c>
      <c r="F95" s="114" t="s">
        <v>703</v>
      </c>
      <c r="G95" s="114" t="s">
        <v>844</v>
      </c>
      <c r="H95" s="114" t="s">
        <v>845</v>
      </c>
      <c r="I95" s="120">
        <v>385726000</v>
      </c>
      <c r="J95" s="120">
        <v>385726000</v>
      </c>
      <c r="K95" s="114" t="s">
        <v>845</v>
      </c>
      <c r="L95" s="114" t="s">
        <v>845</v>
      </c>
      <c r="N95" s="114" t="s">
        <v>846</v>
      </c>
      <c r="O95" s="115" t="s">
        <v>849</v>
      </c>
      <c r="P95" s="114" t="s">
        <v>637</v>
      </c>
      <c r="Q95" s="114" t="s">
        <v>850</v>
      </c>
      <c r="R95" s="114" t="s">
        <v>845</v>
      </c>
      <c r="S95" s="114" t="s">
        <v>638</v>
      </c>
    </row>
    <row r="96" spans="1:19" ht="30.6">
      <c r="A96" s="114" t="s">
        <v>635</v>
      </c>
      <c r="B96" s="115" t="s">
        <v>659</v>
      </c>
      <c r="C96" s="114" t="s">
        <v>703</v>
      </c>
      <c r="D96" s="114" t="s">
        <v>703</v>
      </c>
      <c r="E96" s="114" t="s">
        <v>684</v>
      </c>
      <c r="F96" s="114" t="s">
        <v>703</v>
      </c>
      <c r="G96" s="114" t="s">
        <v>844</v>
      </c>
      <c r="H96" s="114" t="s">
        <v>845</v>
      </c>
      <c r="I96" s="120">
        <v>25200000</v>
      </c>
      <c r="J96" s="120">
        <v>25200000</v>
      </c>
      <c r="K96" s="114" t="s">
        <v>845</v>
      </c>
      <c r="L96" s="114" t="s">
        <v>845</v>
      </c>
      <c r="N96" s="114" t="s">
        <v>846</v>
      </c>
      <c r="O96" s="115" t="s">
        <v>643</v>
      </c>
      <c r="P96" s="114" t="s">
        <v>637</v>
      </c>
      <c r="Q96" s="114" t="s">
        <v>644</v>
      </c>
      <c r="R96" s="114" t="s">
        <v>845</v>
      </c>
      <c r="S96" s="114" t="s">
        <v>638</v>
      </c>
    </row>
    <row r="97" spans="1:19" ht="30.6">
      <c r="A97" s="114" t="s">
        <v>635</v>
      </c>
      <c r="B97" s="115" t="s">
        <v>651</v>
      </c>
      <c r="C97" s="114" t="s">
        <v>703</v>
      </c>
      <c r="D97" s="114" t="s">
        <v>703</v>
      </c>
      <c r="E97" s="114" t="s">
        <v>684</v>
      </c>
      <c r="F97" s="114" t="s">
        <v>703</v>
      </c>
      <c r="G97" s="114" t="s">
        <v>844</v>
      </c>
      <c r="H97" s="114" t="s">
        <v>845</v>
      </c>
      <c r="I97" s="120">
        <v>24200000</v>
      </c>
      <c r="J97" s="120">
        <v>25200000</v>
      </c>
      <c r="K97" s="114" t="s">
        <v>845</v>
      </c>
      <c r="L97" s="114" t="s">
        <v>845</v>
      </c>
      <c r="N97" s="114" t="s">
        <v>846</v>
      </c>
      <c r="O97" s="115" t="s">
        <v>640</v>
      </c>
      <c r="P97" s="114" t="s">
        <v>637</v>
      </c>
      <c r="Q97" s="114" t="s">
        <v>641</v>
      </c>
      <c r="R97" s="114" t="s">
        <v>845</v>
      </c>
      <c r="S97" s="114" t="s">
        <v>638</v>
      </c>
    </row>
    <row r="98" spans="1:19" ht="30.6">
      <c r="A98" s="114" t="s">
        <v>753</v>
      </c>
      <c r="B98" s="115" t="s">
        <v>755</v>
      </c>
      <c r="C98" s="114" t="s">
        <v>703</v>
      </c>
      <c r="D98" s="114" t="s">
        <v>636</v>
      </c>
      <c r="E98" s="114" t="s">
        <v>684</v>
      </c>
      <c r="F98" s="114" t="s">
        <v>703</v>
      </c>
      <c r="G98" s="114" t="s">
        <v>862</v>
      </c>
      <c r="H98" s="114" t="s">
        <v>845</v>
      </c>
      <c r="I98" s="120">
        <v>1500000000</v>
      </c>
      <c r="J98" s="120">
        <v>44000000</v>
      </c>
      <c r="K98" s="114" t="s">
        <v>845</v>
      </c>
      <c r="L98" s="114" t="s">
        <v>845</v>
      </c>
      <c r="N98" s="114" t="s">
        <v>846</v>
      </c>
      <c r="O98" s="115" t="s">
        <v>869</v>
      </c>
      <c r="P98" s="114" t="s">
        <v>637</v>
      </c>
      <c r="Q98" s="114" t="s">
        <v>870</v>
      </c>
      <c r="R98" s="114" t="s">
        <v>845</v>
      </c>
      <c r="S98" s="114" t="s">
        <v>638</v>
      </c>
    </row>
    <row r="99" spans="1:19" ht="61.2">
      <c r="A99" s="114" t="s">
        <v>652</v>
      </c>
      <c r="B99" s="115" t="s">
        <v>905</v>
      </c>
      <c r="C99" s="114" t="s">
        <v>703</v>
      </c>
      <c r="D99" s="114" t="s">
        <v>703</v>
      </c>
      <c r="E99" s="114" t="s">
        <v>684</v>
      </c>
      <c r="F99" s="114" t="s">
        <v>703</v>
      </c>
      <c r="G99" s="114" t="s">
        <v>844</v>
      </c>
      <c r="H99" s="114" t="s">
        <v>845</v>
      </c>
      <c r="I99" s="120">
        <v>28700000</v>
      </c>
      <c r="J99" s="120">
        <v>28700000</v>
      </c>
      <c r="K99" s="114" t="s">
        <v>845</v>
      </c>
      <c r="L99" s="114" t="s">
        <v>845</v>
      </c>
      <c r="N99" s="114" t="s">
        <v>846</v>
      </c>
      <c r="O99" s="115" t="s">
        <v>849</v>
      </c>
      <c r="P99" s="114" t="s">
        <v>637</v>
      </c>
      <c r="Q99" s="114" t="s">
        <v>850</v>
      </c>
      <c r="R99" s="114" t="s">
        <v>845</v>
      </c>
      <c r="S99" s="114" t="s">
        <v>638</v>
      </c>
    </row>
    <row r="100" spans="1:19" ht="30.6">
      <c r="A100" s="114" t="s">
        <v>668</v>
      </c>
      <c r="B100" s="115" t="s">
        <v>704</v>
      </c>
      <c r="C100" s="114" t="s">
        <v>703</v>
      </c>
      <c r="D100" s="114" t="s">
        <v>703</v>
      </c>
      <c r="E100" s="114" t="s">
        <v>684</v>
      </c>
      <c r="F100" s="114" t="s">
        <v>703</v>
      </c>
      <c r="G100" s="114" t="s">
        <v>844</v>
      </c>
      <c r="H100" s="114" t="s">
        <v>845</v>
      </c>
      <c r="I100" s="120">
        <v>44000000</v>
      </c>
      <c r="J100" s="120">
        <v>44000000</v>
      </c>
      <c r="K100" s="114" t="s">
        <v>845</v>
      </c>
      <c r="L100" s="114" t="s">
        <v>845</v>
      </c>
      <c r="N100" s="114" t="s">
        <v>846</v>
      </c>
      <c r="O100" s="115" t="s">
        <v>640</v>
      </c>
      <c r="P100" s="114" t="s">
        <v>637</v>
      </c>
      <c r="Q100" s="114" t="s">
        <v>641</v>
      </c>
      <c r="R100" s="114" t="s">
        <v>845</v>
      </c>
      <c r="S100" s="114" t="s">
        <v>638</v>
      </c>
    </row>
    <row r="101" spans="1:19" ht="51">
      <c r="A101" s="114" t="s">
        <v>652</v>
      </c>
      <c r="B101" s="115" t="s">
        <v>906</v>
      </c>
      <c r="C101" s="114" t="s">
        <v>703</v>
      </c>
      <c r="D101" s="114" t="s">
        <v>703</v>
      </c>
      <c r="E101" s="114" t="s">
        <v>684</v>
      </c>
      <c r="F101" s="114" t="s">
        <v>703</v>
      </c>
      <c r="G101" s="114" t="s">
        <v>844</v>
      </c>
      <c r="H101" s="114" t="s">
        <v>845</v>
      </c>
      <c r="I101" s="120">
        <v>24500000</v>
      </c>
      <c r="J101" s="120">
        <v>24500000</v>
      </c>
      <c r="K101" s="114" t="s">
        <v>845</v>
      </c>
      <c r="L101" s="114" t="s">
        <v>845</v>
      </c>
      <c r="N101" s="114" t="s">
        <v>846</v>
      </c>
      <c r="O101" s="115" t="s">
        <v>849</v>
      </c>
      <c r="P101" s="114" t="s">
        <v>637</v>
      </c>
      <c r="Q101" s="114" t="s">
        <v>850</v>
      </c>
      <c r="R101" s="114" t="s">
        <v>845</v>
      </c>
      <c r="S101" s="114" t="s">
        <v>638</v>
      </c>
    </row>
    <row r="102" spans="1:19" ht="20.399999999999999">
      <c r="A102" s="114" t="s">
        <v>705</v>
      </c>
      <c r="B102" s="115" t="s">
        <v>552</v>
      </c>
      <c r="C102" s="114" t="s">
        <v>703</v>
      </c>
      <c r="D102" s="114" t="s">
        <v>703</v>
      </c>
      <c r="E102" s="114" t="s">
        <v>684</v>
      </c>
      <c r="F102" s="114" t="s">
        <v>703</v>
      </c>
      <c r="G102" s="114" t="s">
        <v>863</v>
      </c>
      <c r="H102" s="114" t="s">
        <v>845</v>
      </c>
      <c r="I102" s="120">
        <v>10000000</v>
      </c>
      <c r="J102" s="120">
        <v>10000000</v>
      </c>
      <c r="K102" s="114" t="s">
        <v>845</v>
      </c>
      <c r="L102" s="114" t="s">
        <v>845</v>
      </c>
      <c r="N102" s="114" t="s">
        <v>846</v>
      </c>
      <c r="O102" s="115" t="s">
        <v>706</v>
      </c>
      <c r="P102" s="114" t="s">
        <v>637</v>
      </c>
      <c r="Q102" s="114" t="s">
        <v>707</v>
      </c>
      <c r="R102" s="114" t="s">
        <v>845</v>
      </c>
      <c r="S102" s="114" t="s">
        <v>638</v>
      </c>
    </row>
    <row r="103" spans="1:19" ht="20.399999999999999">
      <c r="A103" s="114" t="s">
        <v>708</v>
      </c>
      <c r="B103" s="115" t="s">
        <v>709</v>
      </c>
      <c r="C103" s="114" t="s">
        <v>703</v>
      </c>
      <c r="D103" s="114" t="s">
        <v>703</v>
      </c>
      <c r="E103" s="114" t="s">
        <v>684</v>
      </c>
      <c r="F103" s="114" t="s">
        <v>703</v>
      </c>
      <c r="G103" s="114" t="s">
        <v>863</v>
      </c>
      <c r="H103" s="114" t="s">
        <v>845</v>
      </c>
      <c r="I103" s="120">
        <v>1000000</v>
      </c>
      <c r="J103" s="120">
        <v>1000000</v>
      </c>
      <c r="K103" s="114" t="s">
        <v>845</v>
      </c>
      <c r="L103" s="114" t="s">
        <v>845</v>
      </c>
      <c r="N103" s="114" t="s">
        <v>846</v>
      </c>
      <c r="O103" s="115" t="s">
        <v>706</v>
      </c>
      <c r="P103" s="114" t="s">
        <v>637</v>
      </c>
      <c r="Q103" s="114" t="s">
        <v>707</v>
      </c>
      <c r="R103" s="114" t="s">
        <v>845</v>
      </c>
      <c r="S103" s="114" t="s">
        <v>638</v>
      </c>
    </row>
    <row r="104" spans="1:19" ht="20.399999999999999">
      <c r="A104" s="114" t="s">
        <v>710</v>
      </c>
      <c r="B104" s="115" t="s">
        <v>711</v>
      </c>
      <c r="C104" s="114" t="s">
        <v>703</v>
      </c>
      <c r="D104" s="114" t="s">
        <v>703</v>
      </c>
      <c r="E104" s="114" t="s">
        <v>684</v>
      </c>
      <c r="F104" s="114" t="s">
        <v>703</v>
      </c>
      <c r="G104" s="114" t="s">
        <v>863</v>
      </c>
      <c r="H104" s="114" t="s">
        <v>845</v>
      </c>
      <c r="I104" s="120">
        <v>30000000</v>
      </c>
      <c r="J104" s="120">
        <v>30000000</v>
      </c>
      <c r="K104" s="114" t="s">
        <v>845</v>
      </c>
      <c r="L104" s="114" t="s">
        <v>845</v>
      </c>
      <c r="N104" s="114" t="s">
        <v>846</v>
      </c>
      <c r="O104" s="115" t="s">
        <v>706</v>
      </c>
      <c r="P104" s="114" t="s">
        <v>637</v>
      </c>
      <c r="Q104" s="114" t="s">
        <v>707</v>
      </c>
      <c r="R104" s="114" t="s">
        <v>845</v>
      </c>
      <c r="S104" s="114" t="s">
        <v>638</v>
      </c>
    </row>
    <row r="105" spans="1:19" ht="20.399999999999999" hidden="1">
      <c r="A105" s="114" t="s">
        <v>712</v>
      </c>
      <c r="B105" s="115" t="s">
        <v>561</v>
      </c>
      <c r="C105" s="114" t="s">
        <v>861</v>
      </c>
      <c r="D105" s="114" t="s">
        <v>861</v>
      </c>
      <c r="E105" s="114" t="s">
        <v>684</v>
      </c>
      <c r="F105" s="114" t="s">
        <v>703</v>
      </c>
      <c r="G105" s="114" t="s">
        <v>863</v>
      </c>
      <c r="H105" s="114" t="s">
        <v>845</v>
      </c>
      <c r="I105" s="120">
        <v>28000000</v>
      </c>
      <c r="J105" s="120">
        <v>28000000</v>
      </c>
      <c r="K105" s="114" t="s">
        <v>845</v>
      </c>
      <c r="L105" s="114" t="s">
        <v>845</v>
      </c>
      <c r="N105" s="114" t="s">
        <v>846</v>
      </c>
      <c r="O105" s="115" t="s">
        <v>706</v>
      </c>
      <c r="P105" s="114" t="s">
        <v>637</v>
      </c>
      <c r="Q105" s="114" t="s">
        <v>707</v>
      </c>
      <c r="R105" s="114" t="s">
        <v>845</v>
      </c>
      <c r="S105" s="114" t="s">
        <v>638</v>
      </c>
    </row>
    <row r="106" spans="1:19" ht="20.399999999999999">
      <c r="A106" s="114" t="s">
        <v>713</v>
      </c>
      <c r="B106" s="115" t="s">
        <v>557</v>
      </c>
      <c r="C106" s="114" t="s">
        <v>703</v>
      </c>
      <c r="D106" s="114" t="s">
        <v>703</v>
      </c>
      <c r="E106" s="114" t="s">
        <v>684</v>
      </c>
      <c r="F106" s="114" t="s">
        <v>703</v>
      </c>
      <c r="G106" s="114" t="s">
        <v>863</v>
      </c>
      <c r="H106" s="114" t="s">
        <v>845</v>
      </c>
      <c r="I106" s="120">
        <v>8000000</v>
      </c>
      <c r="J106" s="120">
        <v>8000000</v>
      </c>
      <c r="K106" s="114" t="s">
        <v>845</v>
      </c>
      <c r="L106" s="114" t="s">
        <v>845</v>
      </c>
      <c r="N106" s="114" t="s">
        <v>846</v>
      </c>
      <c r="O106" s="115" t="s">
        <v>706</v>
      </c>
      <c r="P106" s="114" t="s">
        <v>637</v>
      </c>
      <c r="Q106" s="114" t="s">
        <v>707</v>
      </c>
      <c r="R106" s="114" t="s">
        <v>845</v>
      </c>
      <c r="S106" s="114" t="s">
        <v>638</v>
      </c>
    </row>
    <row r="107" spans="1:19" ht="20.399999999999999" hidden="1">
      <c r="A107" s="114" t="s">
        <v>714</v>
      </c>
      <c r="B107" s="115" t="s">
        <v>565</v>
      </c>
      <c r="C107" s="114" t="s">
        <v>861</v>
      </c>
      <c r="D107" s="114" t="s">
        <v>861</v>
      </c>
      <c r="E107" s="114" t="s">
        <v>684</v>
      </c>
      <c r="F107" s="114" t="s">
        <v>703</v>
      </c>
      <c r="G107" s="114" t="s">
        <v>863</v>
      </c>
      <c r="H107" s="114" t="s">
        <v>845</v>
      </c>
      <c r="I107" s="120">
        <v>50000000</v>
      </c>
      <c r="J107" s="120">
        <v>50000000</v>
      </c>
      <c r="K107" s="114" t="s">
        <v>845</v>
      </c>
      <c r="L107" s="114" t="s">
        <v>845</v>
      </c>
      <c r="N107" s="114" t="s">
        <v>846</v>
      </c>
      <c r="O107" s="115" t="s">
        <v>706</v>
      </c>
      <c r="P107" s="114" t="s">
        <v>637</v>
      </c>
      <c r="Q107" s="114" t="s">
        <v>707</v>
      </c>
      <c r="R107" s="114" t="s">
        <v>845</v>
      </c>
      <c r="S107" s="114" t="s">
        <v>638</v>
      </c>
    </row>
    <row r="108" spans="1:19" ht="20.399999999999999" hidden="1">
      <c r="A108" s="114" t="s">
        <v>715</v>
      </c>
      <c r="B108" s="115" t="s">
        <v>454</v>
      </c>
      <c r="C108" s="114" t="s">
        <v>690</v>
      </c>
      <c r="D108" s="114" t="s">
        <v>690</v>
      </c>
      <c r="E108" s="114" t="s">
        <v>684</v>
      </c>
      <c r="F108" s="114" t="s">
        <v>703</v>
      </c>
      <c r="G108" s="114" t="s">
        <v>863</v>
      </c>
      <c r="H108" s="114" t="s">
        <v>845</v>
      </c>
      <c r="I108" s="120">
        <v>20000000</v>
      </c>
      <c r="J108" s="120">
        <v>20000000</v>
      </c>
      <c r="K108" s="114" t="s">
        <v>845</v>
      </c>
      <c r="L108" s="114" t="s">
        <v>845</v>
      </c>
      <c r="N108" s="114" t="s">
        <v>846</v>
      </c>
      <c r="O108" s="115" t="s">
        <v>706</v>
      </c>
      <c r="P108" s="114" t="s">
        <v>637</v>
      </c>
      <c r="Q108" s="114" t="s">
        <v>707</v>
      </c>
      <c r="R108" s="114" t="s">
        <v>845</v>
      </c>
      <c r="S108" s="114" t="s">
        <v>638</v>
      </c>
    </row>
    <row r="109" spans="1:19" ht="20.399999999999999" hidden="1">
      <c r="A109" s="114" t="s">
        <v>708</v>
      </c>
      <c r="B109" s="115" t="s">
        <v>907</v>
      </c>
      <c r="C109" s="114" t="s">
        <v>689</v>
      </c>
      <c r="D109" s="114" t="s">
        <v>689</v>
      </c>
      <c r="E109" s="114" t="s">
        <v>684</v>
      </c>
      <c r="F109" s="114" t="s">
        <v>703</v>
      </c>
      <c r="G109" s="114" t="s">
        <v>863</v>
      </c>
      <c r="H109" s="114" t="s">
        <v>845</v>
      </c>
      <c r="I109" s="120">
        <v>4000000</v>
      </c>
      <c r="J109" s="120">
        <v>4000000</v>
      </c>
      <c r="K109" s="114" t="s">
        <v>845</v>
      </c>
      <c r="L109" s="114" t="s">
        <v>845</v>
      </c>
      <c r="N109" s="114" t="s">
        <v>846</v>
      </c>
      <c r="O109" s="115" t="s">
        <v>706</v>
      </c>
      <c r="P109" s="114" t="s">
        <v>637</v>
      </c>
      <c r="Q109" s="114" t="s">
        <v>707</v>
      </c>
      <c r="R109" s="114" t="s">
        <v>845</v>
      </c>
      <c r="S109" s="114" t="s">
        <v>638</v>
      </c>
    </row>
    <row r="110" spans="1:19" ht="20.399999999999999">
      <c r="A110" s="114" t="s">
        <v>716</v>
      </c>
      <c r="B110" s="115" t="s">
        <v>717</v>
      </c>
      <c r="C110" s="114" t="s">
        <v>703</v>
      </c>
      <c r="D110" s="114" t="s">
        <v>703</v>
      </c>
      <c r="E110" s="114" t="s">
        <v>684</v>
      </c>
      <c r="F110" s="114" t="s">
        <v>703</v>
      </c>
      <c r="G110" s="114" t="s">
        <v>863</v>
      </c>
      <c r="H110" s="114" t="s">
        <v>845</v>
      </c>
      <c r="I110" s="120">
        <v>35000000</v>
      </c>
      <c r="J110" s="120">
        <v>35000000</v>
      </c>
      <c r="K110" s="114" t="s">
        <v>845</v>
      </c>
      <c r="L110" s="114" t="s">
        <v>845</v>
      </c>
      <c r="N110" s="114" t="s">
        <v>846</v>
      </c>
      <c r="O110" s="115" t="s">
        <v>706</v>
      </c>
      <c r="P110" s="114" t="s">
        <v>637</v>
      </c>
      <c r="Q110" s="114" t="s">
        <v>707</v>
      </c>
      <c r="R110" s="114" t="s">
        <v>845</v>
      </c>
      <c r="S110" s="114" t="s">
        <v>638</v>
      </c>
    </row>
    <row r="111" spans="1:19" ht="20.399999999999999" hidden="1">
      <c r="A111" s="114" t="s">
        <v>718</v>
      </c>
      <c r="B111" s="115" t="s">
        <v>461</v>
      </c>
      <c r="C111" s="114" t="s">
        <v>861</v>
      </c>
      <c r="D111" s="114" t="s">
        <v>861</v>
      </c>
      <c r="E111" s="114" t="s">
        <v>684</v>
      </c>
      <c r="F111" s="114" t="s">
        <v>703</v>
      </c>
      <c r="G111" s="114" t="s">
        <v>863</v>
      </c>
      <c r="H111" s="114" t="s">
        <v>845</v>
      </c>
      <c r="I111" s="120">
        <v>800000</v>
      </c>
      <c r="J111" s="120">
        <v>800000</v>
      </c>
      <c r="K111" s="114" t="s">
        <v>845</v>
      </c>
      <c r="L111" s="114" t="s">
        <v>845</v>
      </c>
      <c r="N111" s="114" t="s">
        <v>846</v>
      </c>
      <c r="O111" s="115" t="s">
        <v>706</v>
      </c>
      <c r="P111" s="114" t="s">
        <v>637</v>
      </c>
      <c r="Q111" s="114" t="s">
        <v>707</v>
      </c>
      <c r="R111" s="114" t="s">
        <v>845</v>
      </c>
      <c r="S111" s="114" t="s">
        <v>638</v>
      </c>
    </row>
    <row r="112" spans="1:19" ht="20.399999999999999" hidden="1">
      <c r="A112" s="114" t="s">
        <v>708</v>
      </c>
      <c r="B112" s="115" t="s">
        <v>908</v>
      </c>
      <c r="C112" s="114" t="s">
        <v>861</v>
      </c>
      <c r="D112" s="114" t="s">
        <v>861</v>
      </c>
      <c r="E112" s="114" t="s">
        <v>684</v>
      </c>
      <c r="F112" s="114" t="s">
        <v>703</v>
      </c>
      <c r="G112" s="114" t="s">
        <v>863</v>
      </c>
      <c r="H112" s="114" t="s">
        <v>845</v>
      </c>
      <c r="I112" s="120">
        <v>400000</v>
      </c>
      <c r="J112" s="120">
        <v>400000</v>
      </c>
      <c r="K112" s="114" t="s">
        <v>845</v>
      </c>
      <c r="L112" s="114" t="s">
        <v>845</v>
      </c>
      <c r="N112" s="114" t="s">
        <v>846</v>
      </c>
      <c r="O112" s="115" t="s">
        <v>706</v>
      </c>
      <c r="P112" s="114" t="s">
        <v>637</v>
      </c>
      <c r="Q112" s="114" t="s">
        <v>707</v>
      </c>
      <c r="R112" s="114" t="s">
        <v>845</v>
      </c>
      <c r="S112" s="114" t="s">
        <v>638</v>
      </c>
    </row>
    <row r="113" spans="1:19" ht="20.399999999999999" hidden="1">
      <c r="A113" s="114" t="s">
        <v>856</v>
      </c>
      <c r="B113" s="115" t="s">
        <v>719</v>
      </c>
      <c r="C113" s="114" t="s">
        <v>861</v>
      </c>
      <c r="D113" s="114" t="s">
        <v>861</v>
      </c>
      <c r="E113" s="114" t="s">
        <v>684</v>
      </c>
      <c r="F113" s="114" t="s">
        <v>703</v>
      </c>
      <c r="G113" s="114" t="s">
        <v>863</v>
      </c>
      <c r="H113" s="114" t="s">
        <v>845</v>
      </c>
      <c r="I113" s="120">
        <v>8000000</v>
      </c>
      <c r="J113" s="120">
        <v>8000000</v>
      </c>
      <c r="K113" s="114" t="s">
        <v>845</v>
      </c>
      <c r="L113" s="114" t="s">
        <v>845</v>
      </c>
      <c r="N113" s="114" t="s">
        <v>846</v>
      </c>
      <c r="O113" s="115" t="s">
        <v>706</v>
      </c>
      <c r="P113" s="114" t="s">
        <v>637</v>
      </c>
      <c r="Q113" s="114" t="s">
        <v>707</v>
      </c>
      <c r="R113" s="114" t="s">
        <v>845</v>
      </c>
      <c r="S113" s="114" t="s">
        <v>638</v>
      </c>
    </row>
    <row r="114" spans="1:19" ht="20.399999999999999">
      <c r="A114" s="114" t="s">
        <v>856</v>
      </c>
      <c r="B114" s="115" t="s">
        <v>909</v>
      </c>
      <c r="C114" s="114" t="s">
        <v>703</v>
      </c>
      <c r="D114" s="114" t="s">
        <v>703</v>
      </c>
      <c r="E114" s="114" t="s">
        <v>684</v>
      </c>
      <c r="F114" s="114" t="s">
        <v>703</v>
      </c>
      <c r="G114" s="114" t="s">
        <v>863</v>
      </c>
      <c r="H114" s="114" t="s">
        <v>845</v>
      </c>
      <c r="I114" s="120">
        <v>5000000</v>
      </c>
      <c r="J114" s="120">
        <v>5000000</v>
      </c>
      <c r="K114" s="114" t="s">
        <v>845</v>
      </c>
      <c r="L114" s="114" t="s">
        <v>845</v>
      </c>
      <c r="N114" s="114" t="s">
        <v>846</v>
      </c>
      <c r="O114" s="115" t="s">
        <v>706</v>
      </c>
      <c r="P114" s="114" t="s">
        <v>637</v>
      </c>
      <c r="Q114" s="114" t="s">
        <v>707</v>
      </c>
      <c r="R114" s="114" t="s">
        <v>845</v>
      </c>
      <c r="S114" s="114" t="s">
        <v>638</v>
      </c>
    </row>
    <row r="115" spans="1:19" ht="20.399999999999999">
      <c r="A115" s="114" t="s">
        <v>712</v>
      </c>
      <c r="B115" s="115" t="s">
        <v>910</v>
      </c>
      <c r="C115" s="114" t="s">
        <v>703</v>
      </c>
      <c r="D115" s="114" t="s">
        <v>703</v>
      </c>
      <c r="E115" s="114" t="s">
        <v>684</v>
      </c>
      <c r="F115" s="114" t="s">
        <v>703</v>
      </c>
      <c r="G115" s="114" t="s">
        <v>863</v>
      </c>
      <c r="H115" s="114" t="s">
        <v>845</v>
      </c>
      <c r="I115" s="120">
        <v>35000000</v>
      </c>
      <c r="J115" s="120">
        <v>35000000</v>
      </c>
      <c r="K115" s="114" t="s">
        <v>845</v>
      </c>
      <c r="L115" s="114" t="s">
        <v>845</v>
      </c>
      <c r="N115" s="114" t="s">
        <v>846</v>
      </c>
      <c r="O115" s="115" t="s">
        <v>706</v>
      </c>
      <c r="P115" s="114" t="s">
        <v>637</v>
      </c>
      <c r="Q115" s="114" t="s">
        <v>707</v>
      </c>
      <c r="R115" s="114" t="s">
        <v>845</v>
      </c>
      <c r="S115" s="114" t="s">
        <v>638</v>
      </c>
    </row>
    <row r="116" spans="1:19" ht="20.399999999999999">
      <c r="A116" s="114" t="s">
        <v>856</v>
      </c>
      <c r="B116" s="115" t="s">
        <v>911</v>
      </c>
      <c r="C116" s="114" t="s">
        <v>703</v>
      </c>
      <c r="D116" s="114" t="s">
        <v>703</v>
      </c>
      <c r="E116" s="114" t="s">
        <v>684</v>
      </c>
      <c r="F116" s="114" t="s">
        <v>703</v>
      </c>
      <c r="G116" s="114" t="s">
        <v>863</v>
      </c>
      <c r="H116" s="114" t="s">
        <v>845</v>
      </c>
      <c r="I116" s="120">
        <v>100000000</v>
      </c>
      <c r="J116" s="120">
        <v>100000000</v>
      </c>
      <c r="K116" s="114" t="s">
        <v>845</v>
      </c>
      <c r="L116" s="114" t="s">
        <v>845</v>
      </c>
      <c r="N116" s="114" t="s">
        <v>846</v>
      </c>
      <c r="O116" s="115" t="s">
        <v>706</v>
      </c>
      <c r="P116" s="114" t="s">
        <v>637</v>
      </c>
      <c r="Q116" s="114" t="s">
        <v>707</v>
      </c>
      <c r="R116" s="114" t="s">
        <v>845</v>
      </c>
      <c r="S116" s="114" t="s">
        <v>638</v>
      </c>
    </row>
    <row r="117" spans="1:19" ht="20.399999999999999">
      <c r="A117" s="114" t="s">
        <v>856</v>
      </c>
      <c r="B117" s="115" t="s">
        <v>722</v>
      </c>
      <c r="C117" s="114" t="s">
        <v>703</v>
      </c>
      <c r="D117" s="114" t="s">
        <v>703</v>
      </c>
      <c r="E117" s="114" t="s">
        <v>684</v>
      </c>
      <c r="F117" s="114" t="s">
        <v>703</v>
      </c>
      <c r="G117" s="114" t="s">
        <v>844</v>
      </c>
      <c r="H117" s="114" t="s">
        <v>845</v>
      </c>
      <c r="I117" s="120">
        <v>270000000</v>
      </c>
      <c r="J117" s="120">
        <v>270000000</v>
      </c>
      <c r="K117" s="114" t="s">
        <v>845</v>
      </c>
      <c r="L117" s="114" t="s">
        <v>845</v>
      </c>
      <c r="N117" s="114" t="s">
        <v>846</v>
      </c>
      <c r="O117" s="115" t="s">
        <v>640</v>
      </c>
      <c r="P117" s="114" t="s">
        <v>637</v>
      </c>
      <c r="Q117" s="114" t="s">
        <v>641</v>
      </c>
      <c r="R117" s="114" t="s">
        <v>845</v>
      </c>
      <c r="S117" s="114" t="s">
        <v>638</v>
      </c>
    </row>
    <row r="118" spans="1:19" ht="51">
      <c r="A118" s="114" t="s">
        <v>856</v>
      </c>
      <c r="B118" s="115" t="s">
        <v>912</v>
      </c>
      <c r="C118" s="114" t="s">
        <v>703</v>
      </c>
      <c r="D118" s="114" t="s">
        <v>703</v>
      </c>
      <c r="E118" s="114" t="s">
        <v>684</v>
      </c>
      <c r="F118" s="114" t="s">
        <v>703</v>
      </c>
      <c r="G118" s="114" t="s">
        <v>862</v>
      </c>
      <c r="H118" s="114" t="s">
        <v>845</v>
      </c>
      <c r="I118" s="120">
        <v>200000000</v>
      </c>
      <c r="J118" s="120">
        <v>150285767</v>
      </c>
      <c r="K118" s="114" t="s">
        <v>845</v>
      </c>
      <c r="L118" s="114" t="s">
        <v>845</v>
      </c>
      <c r="N118" s="114" t="s">
        <v>846</v>
      </c>
      <c r="O118" s="115" t="s">
        <v>640</v>
      </c>
      <c r="P118" s="114" t="s">
        <v>637</v>
      </c>
      <c r="Q118" s="114" t="s">
        <v>641</v>
      </c>
      <c r="R118" s="114" t="s">
        <v>845</v>
      </c>
      <c r="S118" s="114" t="s">
        <v>638</v>
      </c>
    </row>
    <row r="119" spans="1:19">
      <c r="A119" s="114" t="s">
        <v>724</v>
      </c>
      <c r="B119" s="115" t="s">
        <v>725</v>
      </c>
      <c r="C119" s="114" t="s">
        <v>636</v>
      </c>
      <c r="D119" s="114" t="s">
        <v>636</v>
      </c>
      <c r="E119" s="114" t="s">
        <v>684</v>
      </c>
      <c r="F119" s="114" t="s">
        <v>703</v>
      </c>
      <c r="G119" s="114" t="s">
        <v>863</v>
      </c>
      <c r="H119" s="114" t="s">
        <v>845</v>
      </c>
      <c r="I119" s="120">
        <v>27000000</v>
      </c>
      <c r="J119" s="120">
        <v>27000000</v>
      </c>
      <c r="K119" s="114" t="s">
        <v>845</v>
      </c>
      <c r="L119" s="114" t="s">
        <v>845</v>
      </c>
      <c r="N119" s="114" t="s">
        <v>846</v>
      </c>
      <c r="O119" s="115" t="s">
        <v>640</v>
      </c>
      <c r="P119" s="114" t="s">
        <v>637</v>
      </c>
      <c r="Q119" s="114" t="s">
        <v>641</v>
      </c>
      <c r="R119" s="114" t="s">
        <v>845</v>
      </c>
      <c r="S119" s="114" t="s">
        <v>638</v>
      </c>
    </row>
    <row r="120" spans="1:19">
      <c r="A120" s="114" t="s">
        <v>726</v>
      </c>
      <c r="B120" s="115" t="s">
        <v>727</v>
      </c>
      <c r="C120" s="114" t="s">
        <v>703</v>
      </c>
      <c r="D120" s="114" t="s">
        <v>703</v>
      </c>
      <c r="E120" s="114" t="s">
        <v>684</v>
      </c>
      <c r="F120" s="114" t="s">
        <v>703</v>
      </c>
      <c r="G120" s="114" t="s">
        <v>874</v>
      </c>
      <c r="H120" s="114" t="s">
        <v>845</v>
      </c>
      <c r="I120" s="120">
        <v>32000000</v>
      </c>
      <c r="J120" s="120">
        <v>32000000</v>
      </c>
      <c r="K120" s="114" t="s">
        <v>845</v>
      </c>
      <c r="L120" s="114" t="s">
        <v>845</v>
      </c>
      <c r="N120" s="114" t="s">
        <v>846</v>
      </c>
      <c r="O120" s="115" t="s">
        <v>640</v>
      </c>
      <c r="P120" s="114" t="s">
        <v>637</v>
      </c>
      <c r="Q120" s="114" t="s">
        <v>641</v>
      </c>
      <c r="R120" s="114" t="s">
        <v>845</v>
      </c>
      <c r="S120" s="114" t="s">
        <v>638</v>
      </c>
    </row>
    <row r="121" spans="1:19" ht="20.399999999999999">
      <c r="A121" s="114" t="s">
        <v>728</v>
      </c>
      <c r="B121" s="115" t="s">
        <v>729</v>
      </c>
      <c r="C121" s="114" t="s">
        <v>703</v>
      </c>
      <c r="D121" s="114" t="s">
        <v>703</v>
      </c>
      <c r="E121" s="114" t="s">
        <v>684</v>
      </c>
      <c r="F121" s="114" t="s">
        <v>703</v>
      </c>
      <c r="G121" s="114" t="s">
        <v>862</v>
      </c>
      <c r="H121" s="114" t="s">
        <v>845</v>
      </c>
      <c r="I121" s="120">
        <v>303000000</v>
      </c>
      <c r="J121" s="120">
        <v>303000000</v>
      </c>
      <c r="K121" s="114" t="s">
        <v>845</v>
      </c>
      <c r="L121" s="114" t="s">
        <v>845</v>
      </c>
      <c r="N121" s="114" t="s">
        <v>846</v>
      </c>
      <c r="O121" s="115" t="s">
        <v>640</v>
      </c>
      <c r="P121" s="114" t="s">
        <v>637</v>
      </c>
      <c r="Q121" s="114" t="s">
        <v>641</v>
      </c>
      <c r="R121" s="114" t="s">
        <v>845</v>
      </c>
      <c r="S121" s="114" t="s">
        <v>638</v>
      </c>
    </row>
    <row r="122" spans="1:19" ht="20.399999999999999">
      <c r="A122" s="114" t="s">
        <v>730</v>
      </c>
      <c r="B122" s="115" t="s">
        <v>731</v>
      </c>
      <c r="C122" s="114" t="s">
        <v>703</v>
      </c>
      <c r="D122" s="114" t="s">
        <v>703</v>
      </c>
      <c r="E122" s="114" t="s">
        <v>684</v>
      </c>
      <c r="F122" s="114" t="s">
        <v>703</v>
      </c>
      <c r="G122" s="114" t="s">
        <v>862</v>
      </c>
      <c r="H122" s="114" t="s">
        <v>845</v>
      </c>
      <c r="I122" s="120">
        <v>165649055</v>
      </c>
      <c r="J122" s="120">
        <v>165649055</v>
      </c>
      <c r="K122" s="114" t="s">
        <v>845</v>
      </c>
      <c r="L122" s="114" t="s">
        <v>845</v>
      </c>
      <c r="N122" s="114" t="s">
        <v>846</v>
      </c>
      <c r="O122" s="115" t="s">
        <v>640</v>
      </c>
      <c r="P122" s="114" t="s">
        <v>637</v>
      </c>
      <c r="Q122" s="114" t="s">
        <v>641</v>
      </c>
      <c r="R122" s="114" t="s">
        <v>845</v>
      </c>
      <c r="S122" s="114" t="s">
        <v>638</v>
      </c>
    </row>
    <row r="123" spans="1:19" ht="20.399999999999999" hidden="1">
      <c r="A123" s="114" t="s">
        <v>732</v>
      </c>
      <c r="B123" s="115" t="s">
        <v>913</v>
      </c>
      <c r="C123" s="114" t="s">
        <v>690</v>
      </c>
      <c r="D123" s="114" t="s">
        <v>690</v>
      </c>
      <c r="E123" s="114" t="s">
        <v>684</v>
      </c>
      <c r="F123" s="114" t="s">
        <v>703</v>
      </c>
      <c r="G123" s="114" t="s">
        <v>914</v>
      </c>
      <c r="H123" s="114" t="s">
        <v>845</v>
      </c>
      <c r="I123" s="120">
        <v>122849479</v>
      </c>
      <c r="J123" s="120">
        <v>122849479</v>
      </c>
      <c r="K123" s="114" t="s">
        <v>845</v>
      </c>
      <c r="L123" s="114" t="s">
        <v>845</v>
      </c>
      <c r="N123" s="114" t="s">
        <v>846</v>
      </c>
      <c r="O123" s="115" t="s">
        <v>640</v>
      </c>
      <c r="P123" s="114" t="s">
        <v>637</v>
      </c>
      <c r="Q123" s="114" t="s">
        <v>641</v>
      </c>
      <c r="R123" s="114" t="s">
        <v>845</v>
      </c>
      <c r="S123" s="114" t="s">
        <v>638</v>
      </c>
    </row>
    <row r="124" spans="1:19" ht="20.399999999999999">
      <c r="A124" s="114" t="s">
        <v>733</v>
      </c>
      <c r="B124" s="115" t="s">
        <v>734</v>
      </c>
      <c r="C124" s="114" t="s">
        <v>703</v>
      </c>
      <c r="D124" s="114" t="s">
        <v>703</v>
      </c>
      <c r="E124" s="114" t="s">
        <v>684</v>
      </c>
      <c r="F124" s="114" t="s">
        <v>703</v>
      </c>
      <c r="G124" s="114" t="s">
        <v>863</v>
      </c>
      <c r="H124" s="114" t="s">
        <v>845</v>
      </c>
      <c r="I124" s="120">
        <v>36400000</v>
      </c>
      <c r="J124" s="120">
        <v>32000000</v>
      </c>
      <c r="K124" s="114" t="s">
        <v>845</v>
      </c>
      <c r="L124" s="114" t="s">
        <v>845</v>
      </c>
      <c r="N124" s="114" t="s">
        <v>846</v>
      </c>
      <c r="O124" s="115" t="s">
        <v>640</v>
      </c>
      <c r="P124" s="114" t="s">
        <v>637</v>
      </c>
      <c r="Q124" s="114" t="s">
        <v>641</v>
      </c>
      <c r="R124" s="114" t="s">
        <v>845</v>
      </c>
      <c r="S124" s="114" t="s">
        <v>638</v>
      </c>
    </row>
    <row r="125" spans="1:19" ht="20.399999999999999">
      <c r="A125" s="114" t="s">
        <v>735</v>
      </c>
      <c r="B125" s="115" t="s">
        <v>736</v>
      </c>
      <c r="C125" s="114" t="s">
        <v>703</v>
      </c>
      <c r="D125" s="114" t="s">
        <v>703</v>
      </c>
      <c r="E125" s="114" t="s">
        <v>684</v>
      </c>
      <c r="F125" s="114" t="s">
        <v>703</v>
      </c>
      <c r="G125" s="114" t="s">
        <v>863</v>
      </c>
      <c r="H125" s="114" t="s">
        <v>845</v>
      </c>
      <c r="I125" s="120">
        <v>36400000</v>
      </c>
      <c r="J125" s="120">
        <v>32000000</v>
      </c>
      <c r="K125" s="114" t="s">
        <v>845</v>
      </c>
      <c r="L125" s="114" t="s">
        <v>845</v>
      </c>
      <c r="N125" s="114" t="s">
        <v>846</v>
      </c>
      <c r="O125" s="115" t="s">
        <v>640</v>
      </c>
      <c r="P125" s="114" t="s">
        <v>637</v>
      </c>
      <c r="Q125" s="114" t="s">
        <v>641</v>
      </c>
      <c r="R125" s="114" t="s">
        <v>845</v>
      </c>
      <c r="S125" s="114" t="s">
        <v>638</v>
      </c>
    </row>
    <row r="126" spans="1:19" ht="20.399999999999999">
      <c r="A126" s="114" t="s">
        <v>737</v>
      </c>
      <c r="B126" s="115" t="s">
        <v>738</v>
      </c>
      <c r="C126" s="114" t="s">
        <v>703</v>
      </c>
      <c r="D126" s="114" t="s">
        <v>703</v>
      </c>
      <c r="E126" s="114" t="s">
        <v>684</v>
      </c>
      <c r="F126" s="114" t="s">
        <v>703</v>
      </c>
      <c r="G126" s="114" t="s">
        <v>844</v>
      </c>
      <c r="H126" s="114" t="s">
        <v>845</v>
      </c>
      <c r="I126" s="120">
        <v>43115688</v>
      </c>
      <c r="J126" s="120">
        <v>43115688</v>
      </c>
      <c r="K126" s="114" t="s">
        <v>845</v>
      </c>
      <c r="L126" s="114" t="s">
        <v>845</v>
      </c>
      <c r="N126" s="114" t="s">
        <v>846</v>
      </c>
      <c r="O126" s="115" t="s">
        <v>673</v>
      </c>
      <c r="P126" s="114" t="s">
        <v>637</v>
      </c>
      <c r="Q126" s="114" t="s">
        <v>674</v>
      </c>
      <c r="R126" s="114" t="s">
        <v>845</v>
      </c>
      <c r="S126" s="114" t="s">
        <v>638</v>
      </c>
    </row>
    <row r="127" spans="1:19" ht="30.6">
      <c r="A127" s="114" t="s">
        <v>739</v>
      </c>
      <c r="B127" s="115" t="s">
        <v>740</v>
      </c>
      <c r="C127" s="114" t="s">
        <v>703</v>
      </c>
      <c r="D127" s="114" t="s">
        <v>703</v>
      </c>
      <c r="E127" s="114" t="s">
        <v>684</v>
      </c>
      <c r="F127" s="114" t="s">
        <v>703</v>
      </c>
      <c r="G127" s="114" t="s">
        <v>844</v>
      </c>
      <c r="H127" s="114" t="s">
        <v>845</v>
      </c>
      <c r="I127" s="120">
        <v>11500000</v>
      </c>
      <c r="J127" s="120">
        <v>11500000</v>
      </c>
      <c r="K127" s="114" t="s">
        <v>845</v>
      </c>
      <c r="L127" s="114" t="s">
        <v>845</v>
      </c>
      <c r="N127" s="114" t="s">
        <v>846</v>
      </c>
      <c r="O127" s="115" t="s">
        <v>673</v>
      </c>
      <c r="P127" s="114" t="s">
        <v>637</v>
      </c>
      <c r="Q127" s="114" t="s">
        <v>674</v>
      </c>
      <c r="R127" s="114" t="s">
        <v>845</v>
      </c>
      <c r="S127" s="114" t="s">
        <v>638</v>
      </c>
    </row>
    <row r="128" spans="1:19" ht="20.399999999999999">
      <c r="A128" s="114" t="s">
        <v>741</v>
      </c>
      <c r="B128" s="115" t="s">
        <v>742</v>
      </c>
      <c r="C128" s="114" t="s">
        <v>703</v>
      </c>
      <c r="D128" s="114" t="s">
        <v>703</v>
      </c>
      <c r="E128" s="114" t="s">
        <v>684</v>
      </c>
      <c r="F128" s="114" t="s">
        <v>703</v>
      </c>
      <c r="G128" s="114" t="s">
        <v>844</v>
      </c>
      <c r="H128" s="114" t="s">
        <v>845</v>
      </c>
      <c r="I128" s="120">
        <v>150000000</v>
      </c>
      <c r="J128" s="120">
        <v>150000000</v>
      </c>
      <c r="K128" s="114" t="s">
        <v>845</v>
      </c>
      <c r="L128" s="114" t="s">
        <v>845</v>
      </c>
      <c r="N128" s="114" t="s">
        <v>846</v>
      </c>
      <c r="O128" s="115" t="s">
        <v>673</v>
      </c>
      <c r="P128" s="114" t="s">
        <v>637</v>
      </c>
      <c r="Q128" s="114" t="s">
        <v>674</v>
      </c>
      <c r="R128" s="114" t="s">
        <v>845</v>
      </c>
      <c r="S128" s="114" t="s">
        <v>638</v>
      </c>
    </row>
    <row r="129" spans="1:19" ht="30.6">
      <c r="A129" s="114" t="s">
        <v>721</v>
      </c>
      <c r="B129" s="115" t="s">
        <v>758</v>
      </c>
      <c r="C129" s="114" t="s">
        <v>703</v>
      </c>
      <c r="D129" s="114" t="s">
        <v>703</v>
      </c>
      <c r="E129" s="114" t="s">
        <v>684</v>
      </c>
      <c r="F129" s="114" t="s">
        <v>703</v>
      </c>
      <c r="G129" s="114" t="s">
        <v>844</v>
      </c>
      <c r="H129" s="114" t="s">
        <v>845</v>
      </c>
      <c r="I129" s="120">
        <v>74903859</v>
      </c>
      <c r="J129" s="120">
        <v>74903859</v>
      </c>
      <c r="K129" s="114" t="s">
        <v>845</v>
      </c>
      <c r="L129" s="114" t="s">
        <v>845</v>
      </c>
      <c r="N129" s="114" t="s">
        <v>846</v>
      </c>
      <c r="O129" s="115" t="s">
        <v>847</v>
      </c>
      <c r="P129" s="114" t="s">
        <v>637</v>
      </c>
      <c r="Q129" s="114" t="s">
        <v>615</v>
      </c>
      <c r="R129" s="114" t="s">
        <v>845</v>
      </c>
      <c r="S129" s="114" t="s">
        <v>638</v>
      </c>
    </row>
    <row r="130" spans="1:19" ht="71.400000000000006">
      <c r="A130" s="114" t="s">
        <v>759</v>
      </c>
      <c r="B130" s="115" t="s">
        <v>760</v>
      </c>
      <c r="C130" s="114" t="s">
        <v>703</v>
      </c>
      <c r="D130" s="114" t="s">
        <v>703</v>
      </c>
      <c r="E130" s="114" t="s">
        <v>684</v>
      </c>
      <c r="F130" s="114" t="s">
        <v>703</v>
      </c>
      <c r="G130" s="114" t="s">
        <v>862</v>
      </c>
      <c r="H130" s="114" t="s">
        <v>845</v>
      </c>
      <c r="I130" s="120">
        <v>324313540</v>
      </c>
      <c r="J130" s="120">
        <v>324313540</v>
      </c>
      <c r="K130" s="114" t="s">
        <v>845</v>
      </c>
      <c r="L130" s="114" t="s">
        <v>845</v>
      </c>
      <c r="N130" s="114" t="s">
        <v>846</v>
      </c>
      <c r="O130" s="115" t="s">
        <v>847</v>
      </c>
      <c r="P130" s="114" t="s">
        <v>637</v>
      </c>
      <c r="Q130" s="114" t="s">
        <v>615</v>
      </c>
      <c r="R130" s="114" t="s">
        <v>845</v>
      </c>
      <c r="S130" s="114" t="s">
        <v>638</v>
      </c>
    </row>
    <row r="131" spans="1:19" ht="51">
      <c r="A131" s="114" t="s">
        <v>652</v>
      </c>
      <c r="B131" s="115" t="s">
        <v>915</v>
      </c>
      <c r="C131" s="114" t="s">
        <v>703</v>
      </c>
      <c r="D131" s="114" t="s">
        <v>703</v>
      </c>
      <c r="E131" s="114" t="s">
        <v>684</v>
      </c>
      <c r="F131" s="114" t="s">
        <v>703</v>
      </c>
      <c r="G131" s="114" t="s">
        <v>844</v>
      </c>
      <c r="H131" s="114" t="s">
        <v>845</v>
      </c>
      <c r="I131" s="120">
        <v>16800000</v>
      </c>
      <c r="J131" s="120">
        <v>16800000</v>
      </c>
      <c r="K131" s="114" t="s">
        <v>845</v>
      </c>
      <c r="L131" s="114" t="s">
        <v>845</v>
      </c>
      <c r="N131" s="114" t="s">
        <v>846</v>
      </c>
      <c r="O131" s="115" t="s">
        <v>849</v>
      </c>
      <c r="P131" s="114" t="s">
        <v>637</v>
      </c>
      <c r="Q131" s="114" t="s">
        <v>850</v>
      </c>
      <c r="R131" s="114" t="s">
        <v>845</v>
      </c>
      <c r="S131" s="114" t="s">
        <v>638</v>
      </c>
    </row>
    <row r="132" spans="1:19" ht="30.6">
      <c r="A132" s="114" t="s">
        <v>652</v>
      </c>
      <c r="B132" s="115" t="s">
        <v>916</v>
      </c>
      <c r="C132" s="114" t="s">
        <v>703</v>
      </c>
      <c r="D132" s="114" t="s">
        <v>703</v>
      </c>
      <c r="E132" s="114" t="s">
        <v>684</v>
      </c>
      <c r="F132" s="114" t="s">
        <v>703</v>
      </c>
      <c r="G132" s="114" t="s">
        <v>844</v>
      </c>
      <c r="H132" s="114" t="s">
        <v>845</v>
      </c>
      <c r="I132" s="120">
        <v>17500000</v>
      </c>
      <c r="J132" s="120">
        <v>17500000</v>
      </c>
      <c r="K132" s="114" t="s">
        <v>845</v>
      </c>
      <c r="L132" s="114" t="s">
        <v>845</v>
      </c>
      <c r="N132" s="114" t="s">
        <v>846</v>
      </c>
      <c r="O132" s="115" t="s">
        <v>849</v>
      </c>
      <c r="P132" s="114" t="s">
        <v>637</v>
      </c>
      <c r="Q132" s="114" t="s">
        <v>850</v>
      </c>
      <c r="R132" s="114" t="s">
        <v>845</v>
      </c>
      <c r="S132" s="114" t="s">
        <v>638</v>
      </c>
    </row>
    <row r="133" spans="1:19" ht="51">
      <c r="A133" s="114" t="s">
        <v>635</v>
      </c>
      <c r="B133" s="115" t="s">
        <v>761</v>
      </c>
      <c r="C133" s="114" t="s">
        <v>703</v>
      </c>
      <c r="D133" s="114" t="s">
        <v>703</v>
      </c>
      <c r="E133" s="114" t="s">
        <v>684</v>
      </c>
      <c r="F133" s="114" t="s">
        <v>703</v>
      </c>
      <c r="G133" s="114" t="s">
        <v>844</v>
      </c>
      <c r="H133" s="114" t="s">
        <v>845</v>
      </c>
      <c r="I133" s="120">
        <v>35200000</v>
      </c>
      <c r="J133" s="120">
        <v>35000000</v>
      </c>
      <c r="K133" s="114" t="s">
        <v>845</v>
      </c>
      <c r="L133" s="114" t="s">
        <v>845</v>
      </c>
      <c r="N133" s="114" t="s">
        <v>846</v>
      </c>
      <c r="O133" s="115" t="s">
        <v>676</v>
      </c>
      <c r="P133" s="114" t="s">
        <v>637</v>
      </c>
      <c r="Q133" s="114" t="s">
        <v>677</v>
      </c>
      <c r="R133" s="114" t="s">
        <v>845</v>
      </c>
      <c r="S133" s="114" t="s">
        <v>638</v>
      </c>
    </row>
    <row r="134" spans="1:19" ht="30.6">
      <c r="A134" s="114" t="s">
        <v>762</v>
      </c>
      <c r="B134" s="115" t="s">
        <v>763</v>
      </c>
      <c r="C134" s="114" t="s">
        <v>703</v>
      </c>
      <c r="D134" s="114" t="s">
        <v>703</v>
      </c>
      <c r="E134" s="114" t="s">
        <v>684</v>
      </c>
      <c r="F134" s="114" t="s">
        <v>703</v>
      </c>
      <c r="G134" s="114" t="s">
        <v>863</v>
      </c>
      <c r="H134" s="114" t="s">
        <v>845</v>
      </c>
      <c r="I134" s="120">
        <v>36400000</v>
      </c>
      <c r="J134" s="120">
        <v>32000000</v>
      </c>
      <c r="K134" s="114" t="s">
        <v>845</v>
      </c>
      <c r="L134" s="114" t="s">
        <v>845</v>
      </c>
      <c r="N134" s="114" t="s">
        <v>846</v>
      </c>
      <c r="O134" s="115" t="s">
        <v>640</v>
      </c>
      <c r="P134" s="114" t="s">
        <v>637</v>
      </c>
      <c r="Q134" s="114" t="s">
        <v>641</v>
      </c>
      <c r="R134" s="114" t="s">
        <v>845</v>
      </c>
      <c r="S134" s="114" t="s">
        <v>638</v>
      </c>
    </row>
    <row r="135" spans="1:19" ht="30.6">
      <c r="A135" s="114" t="s">
        <v>723</v>
      </c>
      <c r="B135" s="115" t="s">
        <v>764</v>
      </c>
      <c r="C135" s="114" t="s">
        <v>703</v>
      </c>
      <c r="D135" s="114" t="s">
        <v>703</v>
      </c>
      <c r="E135" s="114" t="s">
        <v>684</v>
      </c>
      <c r="F135" s="114" t="s">
        <v>703</v>
      </c>
      <c r="G135" s="114" t="s">
        <v>844</v>
      </c>
      <c r="H135" s="114" t="s">
        <v>845</v>
      </c>
      <c r="I135" s="120">
        <v>44550000</v>
      </c>
      <c r="J135" s="120">
        <v>44550000</v>
      </c>
      <c r="K135" s="114" t="s">
        <v>845</v>
      </c>
      <c r="L135" s="114" t="s">
        <v>845</v>
      </c>
      <c r="N135" s="114" t="s">
        <v>846</v>
      </c>
      <c r="O135" s="115" t="s">
        <v>640</v>
      </c>
      <c r="P135" s="114" t="s">
        <v>637</v>
      </c>
      <c r="Q135" s="114" t="s">
        <v>641</v>
      </c>
      <c r="R135" s="114" t="s">
        <v>845</v>
      </c>
      <c r="S135" s="114" t="s">
        <v>638</v>
      </c>
    </row>
    <row r="136" spans="1:19" ht="40.799999999999997">
      <c r="A136" s="114" t="s">
        <v>652</v>
      </c>
      <c r="B136" s="115" t="s">
        <v>917</v>
      </c>
      <c r="C136" s="114" t="s">
        <v>703</v>
      </c>
      <c r="D136" s="114" t="s">
        <v>703</v>
      </c>
      <c r="E136" s="114" t="s">
        <v>684</v>
      </c>
      <c r="F136" s="114" t="s">
        <v>703</v>
      </c>
      <c r="G136" s="114" t="s">
        <v>844</v>
      </c>
      <c r="H136" s="114" t="s">
        <v>845</v>
      </c>
      <c r="I136" s="120">
        <v>28000000</v>
      </c>
      <c r="J136" s="120">
        <v>28000000</v>
      </c>
      <c r="K136" s="114" t="s">
        <v>845</v>
      </c>
      <c r="L136" s="114" t="s">
        <v>845</v>
      </c>
      <c r="N136" s="114" t="s">
        <v>846</v>
      </c>
      <c r="O136" s="115" t="s">
        <v>849</v>
      </c>
      <c r="P136" s="114" t="s">
        <v>637</v>
      </c>
      <c r="Q136" s="114" t="s">
        <v>850</v>
      </c>
      <c r="R136" s="114" t="s">
        <v>845</v>
      </c>
      <c r="S136" s="114" t="s">
        <v>638</v>
      </c>
    </row>
    <row r="137" spans="1:19" ht="30.6">
      <c r="A137" s="114" t="s">
        <v>652</v>
      </c>
      <c r="B137" s="115" t="s">
        <v>918</v>
      </c>
      <c r="C137" s="114" t="s">
        <v>703</v>
      </c>
      <c r="D137" s="114" t="s">
        <v>703</v>
      </c>
      <c r="E137" s="114" t="s">
        <v>684</v>
      </c>
      <c r="F137" s="114" t="s">
        <v>703</v>
      </c>
      <c r="G137" s="114" t="s">
        <v>844</v>
      </c>
      <c r="H137" s="114" t="s">
        <v>845</v>
      </c>
      <c r="I137" s="120">
        <v>33300000</v>
      </c>
      <c r="J137" s="120">
        <v>33300000</v>
      </c>
      <c r="K137" s="114" t="s">
        <v>845</v>
      </c>
      <c r="L137" s="114" t="s">
        <v>845</v>
      </c>
      <c r="N137" s="114" t="s">
        <v>846</v>
      </c>
      <c r="O137" s="115" t="s">
        <v>899</v>
      </c>
      <c r="P137" s="114" t="s">
        <v>637</v>
      </c>
      <c r="Q137" s="114" t="s">
        <v>858</v>
      </c>
      <c r="R137" s="114" t="s">
        <v>845</v>
      </c>
      <c r="S137" s="114" t="s">
        <v>638</v>
      </c>
    </row>
    <row r="138" spans="1:19" ht="30.6">
      <c r="A138" s="114" t="s">
        <v>652</v>
      </c>
      <c r="B138" s="115" t="s">
        <v>919</v>
      </c>
      <c r="C138" s="114" t="s">
        <v>703</v>
      </c>
      <c r="D138" s="114" t="s">
        <v>703</v>
      </c>
      <c r="E138" s="114" t="s">
        <v>684</v>
      </c>
      <c r="F138" s="114" t="s">
        <v>703</v>
      </c>
      <c r="G138" s="114" t="s">
        <v>844</v>
      </c>
      <c r="H138" s="114" t="s">
        <v>845</v>
      </c>
      <c r="I138" s="120">
        <v>25300000</v>
      </c>
      <c r="J138" s="120">
        <v>25300000</v>
      </c>
      <c r="K138" s="114" t="s">
        <v>845</v>
      </c>
      <c r="L138" s="114" t="s">
        <v>845</v>
      </c>
      <c r="N138" s="114" t="s">
        <v>846</v>
      </c>
      <c r="O138" s="115" t="s">
        <v>663</v>
      </c>
      <c r="P138" s="114" t="s">
        <v>637</v>
      </c>
      <c r="Q138" s="114" t="s">
        <v>664</v>
      </c>
      <c r="R138" s="114" t="s">
        <v>845</v>
      </c>
      <c r="S138" s="114" t="s">
        <v>638</v>
      </c>
    </row>
    <row r="139" spans="1:19" ht="30.6">
      <c r="A139" s="114" t="s">
        <v>635</v>
      </c>
      <c r="B139" s="115" t="s">
        <v>639</v>
      </c>
      <c r="C139" s="114" t="s">
        <v>703</v>
      </c>
      <c r="D139" s="114" t="s">
        <v>703</v>
      </c>
      <c r="E139" s="114" t="s">
        <v>684</v>
      </c>
      <c r="F139" s="114" t="s">
        <v>703</v>
      </c>
      <c r="G139" s="114" t="s">
        <v>844</v>
      </c>
      <c r="H139" s="114" t="s">
        <v>845</v>
      </c>
      <c r="I139" s="120">
        <v>24200000</v>
      </c>
      <c r="J139" s="120">
        <v>24200000</v>
      </c>
      <c r="K139" s="114" t="s">
        <v>845</v>
      </c>
      <c r="L139" s="114" t="s">
        <v>845</v>
      </c>
      <c r="N139" s="114" t="s">
        <v>846</v>
      </c>
      <c r="O139" s="115" t="s">
        <v>640</v>
      </c>
      <c r="P139" s="114" t="s">
        <v>637</v>
      </c>
      <c r="Q139" s="114" t="s">
        <v>641</v>
      </c>
      <c r="R139" s="114" t="s">
        <v>845</v>
      </c>
      <c r="S139" s="114" t="s">
        <v>638</v>
      </c>
    </row>
    <row r="140" spans="1:19" ht="30.6">
      <c r="A140" s="114" t="s">
        <v>635</v>
      </c>
      <c r="B140" s="115" t="s">
        <v>642</v>
      </c>
      <c r="C140" s="114" t="s">
        <v>703</v>
      </c>
      <c r="D140" s="114" t="s">
        <v>703</v>
      </c>
      <c r="E140" s="114" t="s">
        <v>684</v>
      </c>
      <c r="F140" s="114" t="s">
        <v>703</v>
      </c>
      <c r="G140" s="114" t="s">
        <v>844</v>
      </c>
      <c r="H140" s="114" t="s">
        <v>845</v>
      </c>
      <c r="I140" s="120">
        <v>28500000</v>
      </c>
      <c r="J140" s="120">
        <v>28500000</v>
      </c>
      <c r="K140" s="114" t="s">
        <v>845</v>
      </c>
      <c r="L140" s="114" t="s">
        <v>845</v>
      </c>
      <c r="N140" s="114" t="s">
        <v>846</v>
      </c>
      <c r="O140" s="115" t="s">
        <v>643</v>
      </c>
      <c r="P140" s="114" t="s">
        <v>637</v>
      </c>
      <c r="Q140" s="114" t="s">
        <v>644</v>
      </c>
      <c r="R140" s="114" t="s">
        <v>845</v>
      </c>
      <c r="S140" s="114" t="s">
        <v>638</v>
      </c>
    </row>
    <row r="141" spans="1:19" ht="30.6">
      <c r="A141" s="114" t="s">
        <v>635</v>
      </c>
      <c r="B141" s="115" t="s">
        <v>645</v>
      </c>
      <c r="C141" s="114" t="s">
        <v>703</v>
      </c>
      <c r="D141" s="114" t="s">
        <v>703</v>
      </c>
      <c r="E141" s="114" t="s">
        <v>684</v>
      </c>
      <c r="F141" s="114" t="s">
        <v>703</v>
      </c>
      <c r="G141" s="114" t="s">
        <v>844</v>
      </c>
      <c r="H141" s="114" t="s">
        <v>845</v>
      </c>
      <c r="I141" s="120">
        <v>27500000</v>
      </c>
      <c r="J141" s="120">
        <v>27500000</v>
      </c>
      <c r="K141" s="114" t="s">
        <v>845</v>
      </c>
      <c r="L141" s="114" t="s">
        <v>845</v>
      </c>
      <c r="N141" s="114" t="s">
        <v>846</v>
      </c>
      <c r="O141" s="115" t="s">
        <v>640</v>
      </c>
      <c r="P141" s="114" t="s">
        <v>637</v>
      </c>
      <c r="Q141" s="114" t="s">
        <v>641</v>
      </c>
      <c r="R141" s="114" t="s">
        <v>845</v>
      </c>
      <c r="S141" s="114" t="s">
        <v>638</v>
      </c>
    </row>
    <row r="142" spans="1:19" ht="30.6">
      <c r="A142" s="114" t="s">
        <v>635</v>
      </c>
      <c r="B142" s="115" t="s">
        <v>646</v>
      </c>
      <c r="C142" s="114" t="s">
        <v>703</v>
      </c>
      <c r="D142" s="114" t="s">
        <v>703</v>
      </c>
      <c r="E142" s="114" t="s">
        <v>684</v>
      </c>
      <c r="F142" s="114" t="s">
        <v>703</v>
      </c>
      <c r="G142" s="114" t="s">
        <v>844</v>
      </c>
      <c r="H142" s="114" t="s">
        <v>845</v>
      </c>
      <c r="I142" s="120">
        <v>33000000</v>
      </c>
      <c r="J142" s="120">
        <v>33000000</v>
      </c>
      <c r="K142" s="114" t="s">
        <v>845</v>
      </c>
      <c r="L142" s="114" t="s">
        <v>845</v>
      </c>
      <c r="N142" s="114" t="s">
        <v>846</v>
      </c>
      <c r="O142" s="115" t="s">
        <v>640</v>
      </c>
      <c r="P142" s="114" t="s">
        <v>637</v>
      </c>
      <c r="Q142" s="114" t="s">
        <v>641</v>
      </c>
      <c r="R142" s="114" t="s">
        <v>845</v>
      </c>
      <c r="S142" s="114" t="s">
        <v>638</v>
      </c>
    </row>
    <row r="143" spans="1:19" ht="20.399999999999999">
      <c r="A143" s="114" t="s">
        <v>635</v>
      </c>
      <c r="B143" s="115" t="s">
        <v>647</v>
      </c>
      <c r="C143" s="114" t="s">
        <v>703</v>
      </c>
      <c r="D143" s="114" t="s">
        <v>703</v>
      </c>
      <c r="E143" s="114" t="s">
        <v>684</v>
      </c>
      <c r="F143" s="114" t="s">
        <v>703</v>
      </c>
      <c r="G143" s="114" t="s">
        <v>844</v>
      </c>
      <c r="H143" s="114" t="s">
        <v>845</v>
      </c>
      <c r="I143" s="120">
        <v>33000000</v>
      </c>
      <c r="J143" s="120">
        <v>33000000</v>
      </c>
      <c r="K143" s="114" t="s">
        <v>845</v>
      </c>
      <c r="L143" s="114" t="s">
        <v>845</v>
      </c>
      <c r="N143" s="114" t="s">
        <v>846</v>
      </c>
      <c r="O143" s="115" t="s">
        <v>640</v>
      </c>
      <c r="P143" s="114" t="s">
        <v>637</v>
      </c>
      <c r="Q143" s="114" t="s">
        <v>641</v>
      </c>
      <c r="R143" s="114" t="s">
        <v>845</v>
      </c>
      <c r="S143" s="114" t="s">
        <v>638</v>
      </c>
    </row>
    <row r="144" spans="1:19" ht="30.6">
      <c r="A144" s="114" t="s">
        <v>635</v>
      </c>
      <c r="B144" s="115" t="s">
        <v>648</v>
      </c>
      <c r="C144" s="114" t="s">
        <v>703</v>
      </c>
      <c r="D144" s="114" t="s">
        <v>703</v>
      </c>
      <c r="E144" s="114" t="s">
        <v>684</v>
      </c>
      <c r="F144" s="114" t="s">
        <v>703</v>
      </c>
      <c r="G144" s="114" t="s">
        <v>844</v>
      </c>
      <c r="H144" s="114" t="s">
        <v>845</v>
      </c>
      <c r="I144" s="120">
        <v>29600000</v>
      </c>
      <c r="J144" s="120">
        <v>29600000</v>
      </c>
      <c r="K144" s="114" t="s">
        <v>845</v>
      </c>
      <c r="L144" s="114" t="s">
        <v>845</v>
      </c>
      <c r="N144" s="114" t="s">
        <v>846</v>
      </c>
      <c r="O144" s="115" t="s">
        <v>643</v>
      </c>
      <c r="P144" s="114" t="s">
        <v>637</v>
      </c>
      <c r="Q144" s="114" t="s">
        <v>644</v>
      </c>
      <c r="R144" s="114" t="s">
        <v>845</v>
      </c>
      <c r="S144" s="114" t="s">
        <v>638</v>
      </c>
    </row>
  </sheetData>
  <autoFilter ref="A4:S144" xr:uid="{00000000-0001-0000-0200-000000000000}">
    <filterColumn colId="2">
      <filters>
        <filter val="1"/>
        <filter val="2"/>
      </filters>
    </filterColumn>
  </autoFilter>
  <mergeCells count="1">
    <mergeCell ref="A1: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K20"/>
  <sheetViews>
    <sheetView topLeftCell="D12" zoomScale="80" zoomScaleNormal="80" workbookViewId="0">
      <selection activeCell="H14" sqref="H14"/>
    </sheetView>
  </sheetViews>
  <sheetFormatPr baseColWidth="10" defaultColWidth="11.44140625" defaultRowHeight="14.4"/>
  <cols>
    <col min="1" max="2" width="19.44140625" style="71" customWidth="1"/>
    <col min="3" max="3" width="30.6640625" style="71" customWidth="1"/>
    <col min="4" max="4" width="33.44140625" style="71" customWidth="1"/>
    <col min="5" max="7" width="19.44140625" style="71" customWidth="1"/>
    <col min="8" max="8" width="16.88671875" style="71" customWidth="1"/>
    <col min="9"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[2]Indice!M1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[2]Indice!M2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[2]Indice!M3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72.75"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57" customFormat="1" ht="132">
      <c r="A14" s="89" t="s">
        <v>50</v>
      </c>
      <c r="B14" s="82" t="s">
        <v>88</v>
      </c>
      <c r="C14" s="82" t="s">
        <v>121</v>
      </c>
      <c r="D14" s="82" t="s">
        <v>238</v>
      </c>
      <c r="E14" s="82" t="s">
        <v>90</v>
      </c>
      <c r="F14" s="82" t="s">
        <v>191</v>
      </c>
      <c r="G14" s="82" t="s">
        <v>202</v>
      </c>
      <c r="H14" s="82" t="s">
        <v>202</v>
      </c>
      <c r="I14" s="82" t="s">
        <v>239</v>
      </c>
      <c r="J14" s="82" t="s">
        <v>93</v>
      </c>
      <c r="K14" s="84" t="s">
        <v>608</v>
      </c>
      <c r="L14" s="84" t="s">
        <v>938</v>
      </c>
      <c r="M14" s="82">
        <v>2</v>
      </c>
      <c r="N14" s="82" t="s">
        <v>609</v>
      </c>
      <c r="O14" s="82" t="s">
        <v>610</v>
      </c>
      <c r="P14" s="83">
        <v>45323</v>
      </c>
      <c r="Q14" s="83">
        <v>45565</v>
      </c>
      <c r="R14" s="129">
        <v>1</v>
      </c>
      <c r="S14" s="129"/>
      <c r="T14" s="130">
        <f>S14/R14</f>
        <v>0</v>
      </c>
      <c r="U14" s="129" t="s">
        <v>1008</v>
      </c>
      <c r="V14" s="129">
        <v>1</v>
      </c>
      <c r="W14" s="129"/>
      <c r="X14" s="130">
        <f>W14/V14</f>
        <v>0</v>
      </c>
      <c r="Y14" s="129" t="s">
        <v>611</v>
      </c>
      <c r="Z14" s="129"/>
      <c r="AA14" s="129"/>
      <c r="AB14" s="130" t="e">
        <f>AA14/Z14</f>
        <v>#DIV/0!</v>
      </c>
      <c r="AC14" s="129" t="s">
        <v>611</v>
      </c>
      <c r="AD14" s="129">
        <v>1</v>
      </c>
      <c r="AE14" s="129"/>
      <c r="AF14" s="130">
        <f>AE14/AD14</f>
        <v>0</v>
      </c>
      <c r="AG14" s="129" t="s">
        <v>939</v>
      </c>
      <c r="AH14" s="84" t="s">
        <v>940</v>
      </c>
    </row>
    <row r="15" spans="1:37" s="57" customFormat="1" ht="60">
      <c r="A15" s="89" t="s">
        <v>50</v>
      </c>
      <c r="B15" s="82" t="s">
        <v>88</v>
      </c>
      <c r="C15" s="82" t="s">
        <v>121</v>
      </c>
      <c r="D15" s="82" t="s">
        <v>238</v>
      </c>
      <c r="E15" s="82" t="s">
        <v>90</v>
      </c>
      <c r="F15" s="82" t="s">
        <v>191</v>
      </c>
      <c r="G15" s="82" t="s">
        <v>202</v>
      </c>
      <c r="H15" s="82" t="s">
        <v>202</v>
      </c>
      <c r="I15" s="82" t="s">
        <v>239</v>
      </c>
      <c r="J15" s="82" t="s">
        <v>93</v>
      </c>
      <c r="K15" s="84" t="s">
        <v>941</v>
      </c>
      <c r="L15" s="90" t="s">
        <v>942</v>
      </c>
      <c r="M15" s="82">
        <v>1</v>
      </c>
      <c r="N15" s="82" t="s">
        <v>612</v>
      </c>
      <c r="O15" s="82" t="s">
        <v>613</v>
      </c>
      <c r="P15" s="83">
        <v>45323</v>
      </c>
      <c r="Q15" s="83">
        <v>45657</v>
      </c>
      <c r="R15" s="129">
        <v>1</v>
      </c>
      <c r="S15" s="129"/>
      <c r="T15" s="130">
        <f t="shared" ref="T15:T19" si="0">S15/R15</f>
        <v>0</v>
      </c>
      <c r="U15" s="129" t="s">
        <v>1009</v>
      </c>
      <c r="V15" s="129">
        <v>1</v>
      </c>
      <c r="W15" s="129"/>
      <c r="X15" s="130">
        <f t="shared" ref="X15:X19" si="1">W15/V15</f>
        <v>0</v>
      </c>
      <c r="Y15" s="129" t="s">
        <v>614</v>
      </c>
      <c r="Z15" s="129">
        <v>1</v>
      </c>
      <c r="AA15" s="129"/>
      <c r="AB15" s="130">
        <f t="shared" ref="AB15:AB19" si="2">AA15/Z15</f>
        <v>0</v>
      </c>
      <c r="AC15" s="129" t="s">
        <v>614</v>
      </c>
      <c r="AD15" s="129">
        <v>1</v>
      </c>
      <c r="AE15" s="129"/>
      <c r="AF15" s="130">
        <f t="shared" ref="AF15:AF19" si="3">AE15/AD15</f>
        <v>0</v>
      </c>
      <c r="AG15" s="129" t="s">
        <v>614</v>
      </c>
      <c r="AH15" s="84" t="s">
        <v>940</v>
      </c>
    </row>
    <row r="16" spans="1:37" s="57" customFormat="1" ht="60">
      <c r="A16" s="89" t="s">
        <v>50</v>
      </c>
      <c r="B16" s="82" t="s">
        <v>88</v>
      </c>
      <c r="C16" s="82" t="s">
        <v>121</v>
      </c>
      <c r="D16" s="82" t="s">
        <v>238</v>
      </c>
      <c r="E16" s="82" t="s">
        <v>90</v>
      </c>
      <c r="F16" s="82" t="s">
        <v>191</v>
      </c>
      <c r="G16" s="82" t="s">
        <v>202</v>
      </c>
      <c r="H16" s="82" t="s">
        <v>202</v>
      </c>
      <c r="I16" s="82" t="s">
        <v>239</v>
      </c>
      <c r="J16" s="82" t="s">
        <v>93</v>
      </c>
      <c r="K16" s="84" t="s">
        <v>943</v>
      </c>
      <c r="L16" s="90" t="s">
        <v>944</v>
      </c>
      <c r="M16" s="82">
        <v>2</v>
      </c>
      <c r="N16" s="82" t="s">
        <v>945</v>
      </c>
      <c r="O16" s="82" t="s">
        <v>613</v>
      </c>
      <c r="P16" s="83">
        <v>45383</v>
      </c>
      <c r="Q16" s="83">
        <v>45657</v>
      </c>
      <c r="R16" s="129"/>
      <c r="S16" s="129"/>
      <c r="T16" s="130" t="e">
        <f t="shared" si="0"/>
        <v>#DIV/0!</v>
      </c>
      <c r="U16" s="129"/>
      <c r="V16" s="129">
        <v>1</v>
      </c>
      <c r="W16" s="129"/>
      <c r="X16" s="130">
        <f t="shared" si="1"/>
        <v>0</v>
      </c>
      <c r="Y16" s="129" t="s">
        <v>946</v>
      </c>
      <c r="Z16" s="129">
        <v>1</v>
      </c>
      <c r="AA16" s="129"/>
      <c r="AB16" s="130">
        <f t="shared" si="2"/>
        <v>0</v>
      </c>
      <c r="AC16" s="129" t="s">
        <v>947</v>
      </c>
      <c r="AD16" s="129">
        <v>1</v>
      </c>
      <c r="AE16" s="129"/>
      <c r="AF16" s="130">
        <f t="shared" si="3"/>
        <v>0</v>
      </c>
      <c r="AG16" s="129" t="s">
        <v>948</v>
      </c>
      <c r="AH16" s="84" t="s">
        <v>940</v>
      </c>
    </row>
    <row r="17" spans="1:34" s="57" customFormat="1" ht="51">
      <c r="A17" s="89" t="s">
        <v>50</v>
      </c>
      <c r="B17" s="82" t="s">
        <v>88</v>
      </c>
      <c r="C17" s="82" t="s">
        <v>121</v>
      </c>
      <c r="D17" s="82" t="s">
        <v>238</v>
      </c>
      <c r="E17" s="82" t="s">
        <v>90</v>
      </c>
      <c r="F17" s="82" t="s">
        <v>191</v>
      </c>
      <c r="G17" s="82" t="s">
        <v>202</v>
      </c>
      <c r="H17" s="82" t="s">
        <v>202</v>
      </c>
      <c r="I17" s="82" t="s">
        <v>239</v>
      </c>
      <c r="J17" s="82" t="s">
        <v>93</v>
      </c>
      <c r="K17" s="84" t="s">
        <v>949</v>
      </c>
      <c r="L17" s="90" t="s">
        <v>950</v>
      </c>
      <c r="M17" s="82">
        <v>1</v>
      </c>
      <c r="N17" s="82" t="s">
        <v>951</v>
      </c>
      <c r="O17" s="82" t="s">
        <v>952</v>
      </c>
      <c r="P17" s="83">
        <v>45383</v>
      </c>
      <c r="Q17" s="83">
        <v>45657</v>
      </c>
      <c r="R17" s="129"/>
      <c r="S17" s="129"/>
      <c r="T17" s="130" t="e">
        <f t="shared" si="0"/>
        <v>#DIV/0!</v>
      </c>
      <c r="U17" s="129"/>
      <c r="V17" s="129">
        <v>1</v>
      </c>
      <c r="W17" s="129"/>
      <c r="X17" s="130">
        <f t="shared" si="1"/>
        <v>0</v>
      </c>
      <c r="Y17" s="129" t="s">
        <v>953</v>
      </c>
      <c r="Z17" s="129">
        <v>1</v>
      </c>
      <c r="AA17" s="129"/>
      <c r="AB17" s="130">
        <f t="shared" si="2"/>
        <v>0</v>
      </c>
      <c r="AC17" s="129" t="s">
        <v>953</v>
      </c>
      <c r="AD17" s="129">
        <v>1</v>
      </c>
      <c r="AE17" s="129"/>
      <c r="AF17" s="130">
        <f t="shared" si="3"/>
        <v>0</v>
      </c>
      <c r="AG17" s="129" t="s">
        <v>953</v>
      </c>
      <c r="AH17" s="84" t="s">
        <v>940</v>
      </c>
    </row>
    <row r="18" spans="1:34" s="57" customFormat="1" ht="51">
      <c r="A18" s="89" t="s">
        <v>50</v>
      </c>
      <c r="B18" s="82" t="s">
        <v>88</v>
      </c>
      <c r="C18" s="82" t="s">
        <v>121</v>
      </c>
      <c r="D18" s="82" t="s">
        <v>238</v>
      </c>
      <c r="E18" s="82" t="s">
        <v>90</v>
      </c>
      <c r="F18" s="82" t="s">
        <v>191</v>
      </c>
      <c r="G18" s="82" t="s">
        <v>202</v>
      </c>
      <c r="H18" s="82" t="s">
        <v>202</v>
      </c>
      <c r="I18" s="82" t="s">
        <v>239</v>
      </c>
      <c r="J18" s="82" t="s">
        <v>93</v>
      </c>
      <c r="K18" s="84" t="s">
        <v>954</v>
      </c>
      <c r="L18" s="90" t="s">
        <v>955</v>
      </c>
      <c r="M18" s="82">
        <v>1</v>
      </c>
      <c r="N18" s="82" t="s">
        <v>951</v>
      </c>
      <c r="O18" s="82" t="s">
        <v>952</v>
      </c>
      <c r="P18" s="83">
        <v>45383</v>
      </c>
      <c r="Q18" s="83">
        <v>45657</v>
      </c>
      <c r="R18" s="129"/>
      <c r="S18" s="129"/>
      <c r="T18" s="130" t="e">
        <f t="shared" si="0"/>
        <v>#DIV/0!</v>
      </c>
      <c r="U18" s="129"/>
      <c r="V18" s="129">
        <v>1</v>
      </c>
      <c r="W18" s="129"/>
      <c r="X18" s="130">
        <f t="shared" si="1"/>
        <v>0</v>
      </c>
      <c r="Y18" s="129" t="s">
        <v>956</v>
      </c>
      <c r="Z18" s="129"/>
      <c r="AA18" s="129"/>
      <c r="AB18" s="130" t="e">
        <f t="shared" si="2"/>
        <v>#DIV/0!</v>
      </c>
      <c r="AC18" s="129" t="s">
        <v>956</v>
      </c>
      <c r="AD18" s="129">
        <v>1</v>
      </c>
      <c r="AE18" s="129"/>
      <c r="AF18" s="130">
        <f t="shared" si="3"/>
        <v>0</v>
      </c>
      <c r="AG18" s="129" t="s">
        <v>956</v>
      </c>
      <c r="AH18" s="84" t="s">
        <v>940</v>
      </c>
    </row>
    <row r="19" spans="1:34" s="57" customFormat="1" ht="60">
      <c r="A19" s="89" t="s">
        <v>50</v>
      </c>
      <c r="B19" s="82" t="s">
        <v>88</v>
      </c>
      <c r="C19" s="82" t="s">
        <v>121</v>
      </c>
      <c r="D19" s="82" t="s">
        <v>238</v>
      </c>
      <c r="E19" s="82" t="s">
        <v>90</v>
      </c>
      <c r="F19" s="82" t="s">
        <v>191</v>
      </c>
      <c r="G19" s="82" t="s">
        <v>202</v>
      </c>
      <c r="H19" s="82" t="s">
        <v>202</v>
      </c>
      <c r="I19" s="82" t="s">
        <v>239</v>
      </c>
      <c r="J19" s="82" t="s">
        <v>93</v>
      </c>
      <c r="K19" s="84" t="s">
        <v>957</v>
      </c>
      <c r="L19" s="90" t="s">
        <v>958</v>
      </c>
      <c r="M19" s="82">
        <v>1</v>
      </c>
      <c r="N19" s="82" t="s">
        <v>951</v>
      </c>
      <c r="O19" s="82" t="s">
        <v>610</v>
      </c>
      <c r="P19" s="83">
        <v>45505</v>
      </c>
      <c r="Q19" s="83">
        <v>45657</v>
      </c>
      <c r="R19" s="129"/>
      <c r="S19" s="129"/>
      <c r="T19" s="130" t="e">
        <f t="shared" si="0"/>
        <v>#DIV/0!</v>
      </c>
      <c r="U19" s="129"/>
      <c r="V19" s="129"/>
      <c r="W19" s="129"/>
      <c r="X19" s="130" t="e">
        <f t="shared" si="1"/>
        <v>#DIV/0!</v>
      </c>
      <c r="Y19" s="129"/>
      <c r="Z19" s="129"/>
      <c r="AA19" s="129"/>
      <c r="AB19" s="130" t="e">
        <f t="shared" si="2"/>
        <v>#DIV/0!</v>
      </c>
      <c r="AC19" s="129"/>
      <c r="AD19" s="129">
        <v>1</v>
      </c>
      <c r="AE19" s="129"/>
      <c r="AF19" s="130">
        <f t="shared" si="3"/>
        <v>0</v>
      </c>
      <c r="AG19" s="129" t="s">
        <v>959</v>
      </c>
      <c r="AH19" s="84" t="s">
        <v>940</v>
      </c>
    </row>
    <row r="20" spans="1:34" s="57" customFormat="1">
      <c r="A20" s="89"/>
      <c r="B20" s="82"/>
      <c r="C20" s="82"/>
      <c r="D20" s="82"/>
      <c r="E20" s="82"/>
      <c r="F20" s="82"/>
      <c r="G20" s="82"/>
      <c r="H20" s="82"/>
      <c r="I20" s="82"/>
      <c r="J20" s="82"/>
      <c r="K20" s="84"/>
      <c r="L20" s="91"/>
      <c r="M20" s="82"/>
      <c r="N20" s="82"/>
      <c r="O20" s="82"/>
      <c r="P20" s="83"/>
      <c r="Q20" s="83"/>
      <c r="R20" s="129"/>
      <c r="S20" s="129"/>
      <c r="T20" s="130"/>
      <c r="U20" s="129"/>
      <c r="V20" s="129"/>
      <c r="W20" s="129"/>
      <c r="X20" s="130"/>
      <c r="Y20" s="129"/>
      <c r="Z20" s="129"/>
      <c r="AA20" s="129"/>
      <c r="AB20" s="130"/>
      <c r="AC20" s="129"/>
      <c r="AD20" s="129"/>
      <c r="AE20" s="129"/>
      <c r="AF20" s="130"/>
      <c r="AG20" s="129"/>
      <c r="AH20" s="84"/>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DESPLEGABLES!$J$2:$J$4</xm:f>
          </x14:formula1>
          <xm:sqref>J14:J18</xm:sqref>
        </x14:dataValidation>
        <x14:dataValidation type="list" allowBlank="1" showInputMessage="1" showErrorMessage="1" xr:uid="{00000000-0002-0000-0300-000001000000}">
          <x14:formula1>
            <xm:f>DESPLEGABLES!$H$2:$H$16</xm:f>
          </x14:formula1>
          <xm:sqref>H14:H18</xm:sqref>
        </x14:dataValidation>
        <x14:dataValidation type="list" allowBlank="1" showInputMessage="1" showErrorMessage="1" xr:uid="{00000000-0002-0000-0300-000002000000}">
          <x14:formula1>
            <xm:f>DESPLEGABLES!$G$2:$G$8</xm:f>
          </x14:formula1>
          <xm:sqref>F14:F18</xm:sqref>
        </x14:dataValidation>
        <x14:dataValidation type="list" allowBlank="1" showInputMessage="1" showErrorMessage="1" xr:uid="{00000000-0002-0000-0300-000003000000}">
          <x14:formula1>
            <xm:f>DESPLEGABLES!$D$2:$D$3</xm:f>
          </x14:formula1>
          <xm:sqref>E14:E18</xm:sqref>
        </x14:dataValidation>
        <x14:dataValidation type="list" allowBlank="1" showInputMessage="1" showErrorMessage="1" xr:uid="{00000000-0002-0000-0300-000004000000}">
          <x14:formula1>
            <xm:f>DESPLEGABLES!$E$2:$E$8</xm:f>
          </x14:formula1>
          <xm:sqref>C14:C18</xm:sqref>
        </x14:dataValidation>
        <x14:dataValidation type="list" allowBlank="1" showInputMessage="1" showErrorMessage="1" xr:uid="{00000000-0002-0000-0300-000005000000}">
          <x14:formula1>
            <xm:f>DESPLEGABLES!$B$2:$B$3</xm:f>
          </x14:formula1>
          <xm:sqref>B14:B18</xm:sqref>
        </x14:dataValidation>
        <x14:dataValidation type="list" allowBlank="1" showInputMessage="1" showErrorMessage="1" xr:uid="{00000000-0002-0000-0300-000006000000}">
          <x14:formula1>
            <xm:f>DESPLEGABLES!$F$2:$F$30</xm:f>
          </x14:formula1>
          <xm:sqref>D14:D18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WVS50"/>
  <sheetViews>
    <sheetView showGridLines="0" topLeftCell="L33" zoomScale="80" zoomScaleNormal="80" workbookViewId="0">
      <selection activeCell="L35" sqref="A35:XFD41"/>
    </sheetView>
  </sheetViews>
  <sheetFormatPr baseColWidth="10" defaultColWidth="0" defaultRowHeight="14.4"/>
  <cols>
    <col min="1" max="1" width="22.88671875" style="57" customWidth="1"/>
    <col min="2" max="2" width="16.33203125" style="57" customWidth="1"/>
    <col min="3" max="3" width="30.33203125" style="57" customWidth="1"/>
    <col min="4" max="4" width="92.33203125" style="57" customWidth="1"/>
    <col min="5" max="5" width="24.88671875" style="57" customWidth="1"/>
    <col min="6" max="6" width="21.5546875" style="57" customWidth="1"/>
    <col min="7" max="7" width="22" style="57" customWidth="1"/>
    <col min="8" max="9" width="14.5546875" style="57" customWidth="1"/>
    <col min="10" max="10" width="18.88671875" style="57" customWidth="1"/>
    <col min="11" max="11" width="11.5546875" style="57" customWidth="1"/>
    <col min="12" max="19" width="11.44140625" style="57" customWidth="1"/>
    <col min="20" max="20" width="13" style="97" customWidth="1"/>
    <col min="21" max="23" width="11.44140625" style="57" customWidth="1"/>
    <col min="24" max="24" width="11.44140625" style="97" customWidth="1"/>
    <col min="25" max="27" width="11.44140625" style="57" customWidth="1"/>
    <col min="28" max="28" width="11.44140625" style="97" customWidth="1"/>
    <col min="29" max="31" width="11.44140625" style="57" customWidth="1"/>
    <col min="32" max="32" width="11.44140625" style="97" customWidth="1"/>
    <col min="33" max="256" width="11.44140625" style="57" customWidth="1"/>
    <col min="257" max="257" width="2.33203125" style="57" customWidth="1"/>
    <col min="258" max="258" width="16.33203125" style="57" customWidth="1"/>
    <col min="259" max="259" width="24.33203125" style="57" customWidth="1"/>
    <col min="260" max="260" width="29.6640625" style="57" customWidth="1"/>
    <col min="261" max="261" width="24.88671875" style="57" customWidth="1"/>
    <col min="262" max="262" width="21.5546875" style="57" customWidth="1"/>
    <col min="263" max="263" width="22" style="57" customWidth="1"/>
    <col min="264" max="265" width="14.5546875" style="57" customWidth="1"/>
    <col min="266" max="266" width="22.109375" style="57" customWidth="1"/>
    <col min="267" max="267" width="6.5546875" style="57" customWidth="1"/>
    <col min="268" max="271" width="11.44140625" style="57" hidden="1" customWidth="1"/>
    <col min="272" max="512" width="11.44140625" style="57" hidden="1"/>
    <col min="513" max="513" width="2.33203125" style="57" customWidth="1"/>
    <col min="514" max="514" width="16.33203125" style="57" customWidth="1"/>
    <col min="515" max="515" width="24.33203125" style="57" customWidth="1"/>
    <col min="516" max="516" width="29.6640625" style="57" customWidth="1"/>
    <col min="517" max="517" width="24.88671875" style="57" customWidth="1"/>
    <col min="518" max="518" width="21.5546875" style="57" customWidth="1"/>
    <col min="519" max="519" width="22" style="57" customWidth="1"/>
    <col min="520" max="521" width="14.5546875" style="57" customWidth="1"/>
    <col min="522" max="522" width="22.109375" style="57" customWidth="1"/>
    <col min="523" max="523" width="6.5546875" style="57" customWidth="1"/>
    <col min="524" max="527" width="11.44140625" style="57" hidden="1" customWidth="1"/>
    <col min="528" max="768" width="11.44140625" style="57" hidden="1"/>
    <col min="769" max="769" width="2.33203125" style="57" customWidth="1"/>
    <col min="770" max="770" width="16.33203125" style="57" customWidth="1"/>
    <col min="771" max="771" width="24.33203125" style="57" customWidth="1"/>
    <col min="772" max="772" width="29.6640625" style="57" customWidth="1"/>
    <col min="773" max="773" width="24.88671875" style="57" customWidth="1"/>
    <col min="774" max="774" width="21.5546875" style="57" customWidth="1"/>
    <col min="775" max="775" width="22" style="57" customWidth="1"/>
    <col min="776" max="777" width="14.5546875" style="57" customWidth="1"/>
    <col min="778" max="778" width="22.109375" style="57" customWidth="1"/>
    <col min="779" max="779" width="6.5546875" style="57" customWidth="1"/>
    <col min="780" max="783" width="11.44140625" style="57" hidden="1" customWidth="1"/>
    <col min="784" max="1024" width="11.44140625" style="57" hidden="1"/>
    <col min="1025" max="1025" width="2.33203125" style="57" customWidth="1"/>
    <col min="1026" max="1026" width="16.33203125" style="57" customWidth="1"/>
    <col min="1027" max="1027" width="24.33203125" style="57" customWidth="1"/>
    <col min="1028" max="1028" width="29.6640625" style="57" customWidth="1"/>
    <col min="1029" max="1029" width="24.88671875" style="57" customWidth="1"/>
    <col min="1030" max="1030" width="21.5546875" style="57" customWidth="1"/>
    <col min="1031" max="1031" width="22" style="57" customWidth="1"/>
    <col min="1032" max="1033" width="14.5546875" style="57" customWidth="1"/>
    <col min="1034" max="1034" width="22.109375" style="57" customWidth="1"/>
    <col min="1035" max="1035" width="6.5546875" style="57" customWidth="1"/>
    <col min="1036" max="1039" width="11.44140625" style="57" hidden="1" customWidth="1"/>
    <col min="1040" max="1280" width="11.44140625" style="57" hidden="1"/>
    <col min="1281" max="1281" width="2.33203125" style="57" customWidth="1"/>
    <col min="1282" max="1282" width="16.33203125" style="57" customWidth="1"/>
    <col min="1283" max="1283" width="24.33203125" style="57" customWidth="1"/>
    <col min="1284" max="1284" width="29.6640625" style="57" customWidth="1"/>
    <col min="1285" max="1285" width="24.88671875" style="57" customWidth="1"/>
    <col min="1286" max="1286" width="21.5546875" style="57" customWidth="1"/>
    <col min="1287" max="1287" width="22" style="57" customWidth="1"/>
    <col min="1288" max="1289" width="14.5546875" style="57" customWidth="1"/>
    <col min="1290" max="1290" width="22.109375" style="57" customWidth="1"/>
    <col min="1291" max="1291" width="6.5546875" style="57" customWidth="1"/>
    <col min="1292" max="1295" width="11.44140625" style="57" hidden="1" customWidth="1"/>
    <col min="1296" max="1536" width="11.44140625" style="57" hidden="1"/>
    <col min="1537" max="1537" width="2.33203125" style="57" customWidth="1"/>
    <col min="1538" max="1538" width="16.33203125" style="57" customWidth="1"/>
    <col min="1539" max="1539" width="24.33203125" style="57" customWidth="1"/>
    <col min="1540" max="1540" width="29.6640625" style="57" customWidth="1"/>
    <col min="1541" max="1541" width="24.88671875" style="57" customWidth="1"/>
    <col min="1542" max="1542" width="21.5546875" style="57" customWidth="1"/>
    <col min="1543" max="1543" width="22" style="57" customWidth="1"/>
    <col min="1544" max="1545" width="14.5546875" style="57" customWidth="1"/>
    <col min="1546" max="1546" width="22.109375" style="57" customWidth="1"/>
    <col min="1547" max="1547" width="6.5546875" style="57" customWidth="1"/>
    <col min="1548" max="1551" width="11.44140625" style="57" hidden="1" customWidth="1"/>
    <col min="1552" max="1792" width="11.44140625" style="57" hidden="1"/>
    <col min="1793" max="1793" width="2.33203125" style="57" customWidth="1"/>
    <col min="1794" max="1794" width="16.33203125" style="57" customWidth="1"/>
    <col min="1795" max="1795" width="24.33203125" style="57" customWidth="1"/>
    <col min="1796" max="1796" width="29.6640625" style="57" customWidth="1"/>
    <col min="1797" max="1797" width="24.88671875" style="57" customWidth="1"/>
    <col min="1798" max="1798" width="21.5546875" style="57" customWidth="1"/>
    <col min="1799" max="1799" width="22" style="57" customWidth="1"/>
    <col min="1800" max="1801" width="14.5546875" style="57" customWidth="1"/>
    <col min="1802" max="1802" width="22.109375" style="57" customWidth="1"/>
    <col min="1803" max="1803" width="6.5546875" style="57" customWidth="1"/>
    <col min="1804" max="1807" width="11.44140625" style="57" hidden="1" customWidth="1"/>
    <col min="1808" max="2048" width="11.44140625" style="57" hidden="1"/>
    <col min="2049" max="2049" width="2.33203125" style="57" customWidth="1"/>
    <col min="2050" max="2050" width="16.33203125" style="57" customWidth="1"/>
    <col min="2051" max="2051" width="24.33203125" style="57" customWidth="1"/>
    <col min="2052" max="2052" width="29.6640625" style="57" customWidth="1"/>
    <col min="2053" max="2053" width="24.88671875" style="57" customWidth="1"/>
    <col min="2054" max="2054" width="21.5546875" style="57" customWidth="1"/>
    <col min="2055" max="2055" width="22" style="57" customWidth="1"/>
    <col min="2056" max="2057" width="14.5546875" style="57" customWidth="1"/>
    <col min="2058" max="2058" width="22.109375" style="57" customWidth="1"/>
    <col min="2059" max="2059" width="6.5546875" style="57" customWidth="1"/>
    <col min="2060" max="2063" width="11.44140625" style="57" hidden="1" customWidth="1"/>
    <col min="2064" max="2304" width="11.44140625" style="57" hidden="1"/>
    <col min="2305" max="2305" width="2.33203125" style="57" customWidth="1"/>
    <col min="2306" max="2306" width="16.33203125" style="57" customWidth="1"/>
    <col min="2307" max="2307" width="24.33203125" style="57" customWidth="1"/>
    <col min="2308" max="2308" width="29.6640625" style="57" customWidth="1"/>
    <col min="2309" max="2309" width="24.88671875" style="57" customWidth="1"/>
    <col min="2310" max="2310" width="21.5546875" style="57" customWidth="1"/>
    <col min="2311" max="2311" width="22" style="57" customWidth="1"/>
    <col min="2312" max="2313" width="14.5546875" style="57" customWidth="1"/>
    <col min="2314" max="2314" width="22.109375" style="57" customWidth="1"/>
    <col min="2315" max="2315" width="6.5546875" style="57" customWidth="1"/>
    <col min="2316" max="2319" width="11.44140625" style="57" hidden="1" customWidth="1"/>
    <col min="2320" max="2560" width="11.44140625" style="57" hidden="1"/>
    <col min="2561" max="2561" width="2.33203125" style="57" customWidth="1"/>
    <col min="2562" max="2562" width="16.33203125" style="57" customWidth="1"/>
    <col min="2563" max="2563" width="24.33203125" style="57" customWidth="1"/>
    <col min="2564" max="2564" width="29.6640625" style="57" customWidth="1"/>
    <col min="2565" max="2565" width="24.88671875" style="57" customWidth="1"/>
    <col min="2566" max="2566" width="21.5546875" style="57" customWidth="1"/>
    <col min="2567" max="2567" width="22" style="57" customWidth="1"/>
    <col min="2568" max="2569" width="14.5546875" style="57" customWidth="1"/>
    <col min="2570" max="2570" width="22.109375" style="57" customWidth="1"/>
    <col min="2571" max="2571" width="6.5546875" style="57" customWidth="1"/>
    <col min="2572" max="2575" width="11.44140625" style="57" hidden="1" customWidth="1"/>
    <col min="2576" max="2816" width="11.44140625" style="57" hidden="1"/>
    <col min="2817" max="2817" width="2.33203125" style="57" customWidth="1"/>
    <col min="2818" max="2818" width="16.33203125" style="57" customWidth="1"/>
    <col min="2819" max="2819" width="24.33203125" style="57" customWidth="1"/>
    <col min="2820" max="2820" width="29.6640625" style="57" customWidth="1"/>
    <col min="2821" max="2821" width="24.88671875" style="57" customWidth="1"/>
    <col min="2822" max="2822" width="21.5546875" style="57" customWidth="1"/>
    <col min="2823" max="2823" width="22" style="57" customWidth="1"/>
    <col min="2824" max="2825" width="14.5546875" style="57" customWidth="1"/>
    <col min="2826" max="2826" width="22.109375" style="57" customWidth="1"/>
    <col min="2827" max="2827" width="6.5546875" style="57" customWidth="1"/>
    <col min="2828" max="2831" width="11.44140625" style="57" hidden="1" customWidth="1"/>
    <col min="2832" max="3072" width="11.44140625" style="57" hidden="1"/>
    <col min="3073" max="3073" width="2.33203125" style="57" customWidth="1"/>
    <col min="3074" max="3074" width="16.33203125" style="57" customWidth="1"/>
    <col min="3075" max="3075" width="24.33203125" style="57" customWidth="1"/>
    <col min="3076" max="3076" width="29.6640625" style="57" customWidth="1"/>
    <col min="3077" max="3077" width="24.88671875" style="57" customWidth="1"/>
    <col min="3078" max="3078" width="21.5546875" style="57" customWidth="1"/>
    <col min="3079" max="3079" width="22" style="57" customWidth="1"/>
    <col min="3080" max="3081" width="14.5546875" style="57" customWidth="1"/>
    <col min="3082" max="3082" width="22.109375" style="57" customWidth="1"/>
    <col min="3083" max="3083" width="6.5546875" style="57" customWidth="1"/>
    <col min="3084" max="3087" width="11.44140625" style="57" hidden="1" customWidth="1"/>
    <col min="3088" max="3328" width="11.44140625" style="57" hidden="1"/>
    <col min="3329" max="3329" width="2.33203125" style="57" customWidth="1"/>
    <col min="3330" max="3330" width="16.33203125" style="57" customWidth="1"/>
    <col min="3331" max="3331" width="24.33203125" style="57" customWidth="1"/>
    <col min="3332" max="3332" width="29.6640625" style="57" customWidth="1"/>
    <col min="3333" max="3333" width="24.88671875" style="57" customWidth="1"/>
    <col min="3334" max="3334" width="21.5546875" style="57" customWidth="1"/>
    <col min="3335" max="3335" width="22" style="57" customWidth="1"/>
    <col min="3336" max="3337" width="14.5546875" style="57" customWidth="1"/>
    <col min="3338" max="3338" width="22.109375" style="57" customWidth="1"/>
    <col min="3339" max="3339" width="6.5546875" style="57" customWidth="1"/>
    <col min="3340" max="3343" width="11.44140625" style="57" hidden="1" customWidth="1"/>
    <col min="3344" max="3584" width="11.44140625" style="57" hidden="1"/>
    <col min="3585" max="3585" width="2.33203125" style="57" customWidth="1"/>
    <col min="3586" max="3586" width="16.33203125" style="57" customWidth="1"/>
    <col min="3587" max="3587" width="24.33203125" style="57" customWidth="1"/>
    <col min="3588" max="3588" width="29.6640625" style="57" customWidth="1"/>
    <col min="3589" max="3589" width="24.88671875" style="57" customWidth="1"/>
    <col min="3590" max="3590" width="21.5546875" style="57" customWidth="1"/>
    <col min="3591" max="3591" width="22" style="57" customWidth="1"/>
    <col min="3592" max="3593" width="14.5546875" style="57" customWidth="1"/>
    <col min="3594" max="3594" width="22.109375" style="57" customWidth="1"/>
    <col min="3595" max="3595" width="6.5546875" style="57" customWidth="1"/>
    <col min="3596" max="3599" width="11.44140625" style="57" hidden="1" customWidth="1"/>
    <col min="3600" max="3840" width="11.44140625" style="57" hidden="1"/>
    <col min="3841" max="3841" width="2.33203125" style="57" customWidth="1"/>
    <col min="3842" max="3842" width="16.33203125" style="57" customWidth="1"/>
    <col min="3843" max="3843" width="24.33203125" style="57" customWidth="1"/>
    <col min="3844" max="3844" width="29.6640625" style="57" customWidth="1"/>
    <col min="3845" max="3845" width="24.88671875" style="57" customWidth="1"/>
    <col min="3846" max="3846" width="21.5546875" style="57" customWidth="1"/>
    <col min="3847" max="3847" width="22" style="57" customWidth="1"/>
    <col min="3848" max="3849" width="14.5546875" style="57" customWidth="1"/>
    <col min="3850" max="3850" width="22.109375" style="57" customWidth="1"/>
    <col min="3851" max="3851" width="6.5546875" style="57" customWidth="1"/>
    <col min="3852" max="3855" width="11.44140625" style="57" hidden="1" customWidth="1"/>
    <col min="3856" max="4096" width="11.44140625" style="57" hidden="1"/>
    <col min="4097" max="4097" width="2.33203125" style="57" customWidth="1"/>
    <col min="4098" max="4098" width="16.33203125" style="57" customWidth="1"/>
    <col min="4099" max="4099" width="24.33203125" style="57" customWidth="1"/>
    <col min="4100" max="4100" width="29.6640625" style="57" customWidth="1"/>
    <col min="4101" max="4101" width="24.88671875" style="57" customWidth="1"/>
    <col min="4102" max="4102" width="21.5546875" style="57" customWidth="1"/>
    <col min="4103" max="4103" width="22" style="57" customWidth="1"/>
    <col min="4104" max="4105" width="14.5546875" style="57" customWidth="1"/>
    <col min="4106" max="4106" width="22.109375" style="57" customWidth="1"/>
    <col min="4107" max="4107" width="6.5546875" style="57" customWidth="1"/>
    <col min="4108" max="4111" width="11.44140625" style="57" hidden="1" customWidth="1"/>
    <col min="4112" max="4352" width="11.44140625" style="57" hidden="1"/>
    <col min="4353" max="4353" width="2.33203125" style="57" customWidth="1"/>
    <col min="4354" max="4354" width="16.33203125" style="57" customWidth="1"/>
    <col min="4355" max="4355" width="24.33203125" style="57" customWidth="1"/>
    <col min="4356" max="4356" width="29.6640625" style="57" customWidth="1"/>
    <col min="4357" max="4357" width="24.88671875" style="57" customWidth="1"/>
    <col min="4358" max="4358" width="21.5546875" style="57" customWidth="1"/>
    <col min="4359" max="4359" width="22" style="57" customWidth="1"/>
    <col min="4360" max="4361" width="14.5546875" style="57" customWidth="1"/>
    <col min="4362" max="4362" width="22.109375" style="57" customWidth="1"/>
    <col min="4363" max="4363" width="6.5546875" style="57" customWidth="1"/>
    <col min="4364" max="4367" width="11.44140625" style="57" hidden="1" customWidth="1"/>
    <col min="4368" max="4608" width="11.44140625" style="57" hidden="1"/>
    <col min="4609" max="4609" width="2.33203125" style="57" customWidth="1"/>
    <col min="4610" max="4610" width="16.33203125" style="57" customWidth="1"/>
    <col min="4611" max="4611" width="24.33203125" style="57" customWidth="1"/>
    <col min="4612" max="4612" width="29.6640625" style="57" customWidth="1"/>
    <col min="4613" max="4613" width="24.88671875" style="57" customWidth="1"/>
    <col min="4614" max="4614" width="21.5546875" style="57" customWidth="1"/>
    <col min="4615" max="4615" width="22" style="57" customWidth="1"/>
    <col min="4616" max="4617" width="14.5546875" style="57" customWidth="1"/>
    <col min="4618" max="4618" width="22.109375" style="57" customWidth="1"/>
    <col min="4619" max="4619" width="6.5546875" style="57" customWidth="1"/>
    <col min="4620" max="4623" width="11.44140625" style="57" hidden="1" customWidth="1"/>
    <col min="4624" max="4864" width="11.44140625" style="57" hidden="1"/>
    <col min="4865" max="4865" width="2.33203125" style="57" customWidth="1"/>
    <col min="4866" max="4866" width="16.33203125" style="57" customWidth="1"/>
    <col min="4867" max="4867" width="24.33203125" style="57" customWidth="1"/>
    <col min="4868" max="4868" width="29.6640625" style="57" customWidth="1"/>
    <col min="4869" max="4869" width="24.88671875" style="57" customWidth="1"/>
    <col min="4870" max="4870" width="21.5546875" style="57" customWidth="1"/>
    <col min="4871" max="4871" width="22" style="57" customWidth="1"/>
    <col min="4872" max="4873" width="14.5546875" style="57" customWidth="1"/>
    <col min="4874" max="4874" width="22.109375" style="57" customWidth="1"/>
    <col min="4875" max="4875" width="6.5546875" style="57" customWidth="1"/>
    <col min="4876" max="4879" width="11.44140625" style="57" hidden="1" customWidth="1"/>
    <col min="4880" max="5120" width="11.44140625" style="57" hidden="1"/>
    <col min="5121" max="5121" width="2.33203125" style="57" customWidth="1"/>
    <col min="5122" max="5122" width="16.33203125" style="57" customWidth="1"/>
    <col min="5123" max="5123" width="24.33203125" style="57" customWidth="1"/>
    <col min="5124" max="5124" width="29.6640625" style="57" customWidth="1"/>
    <col min="5125" max="5125" width="24.88671875" style="57" customWidth="1"/>
    <col min="5126" max="5126" width="21.5546875" style="57" customWidth="1"/>
    <col min="5127" max="5127" width="22" style="57" customWidth="1"/>
    <col min="5128" max="5129" width="14.5546875" style="57" customWidth="1"/>
    <col min="5130" max="5130" width="22.109375" style="57" customWidth="1"/>
    <col min="5131" max="5131" width="6.5546875" style="57" customWidth="1"/>
    <col min="5132" max="5135" width="11.44140625" style="57" hidden="1" customWidth="1"/>
    <col min="5136" max="5376" width="11.44140625" style="57" hidden="1"/>
    <col min="5377" max="5377" width="2.33203125" style="57" customWidth="1"/>
    <col min="5378" max="5378" width="16.33203125" style="57" customWidth="1"/>
    <col min="5379" max="5379" width="24.33203125" style="57" customWidth="1"/>
    <col min="5380" max="5380" width="29.6640625" style="57" customWidth="1"/>
    <col min="5381" max="5381" width="24.88671875" style="57" customWidth="1"/>
    <col min="5382" max="5382" width="21.5546875" style="57" customWidth="1"/>
    <col min="5383" max="5383" width="22" style="57" customWidth="1"/>
    <col min="5384" max="5385" width="14.5546875" style="57" customWidth="1"/>
    <col min="5386" max="5386" width="22.109375" style="57" customWidth="1"/>
    <col min="5387" max="5387" width="6.5546875" style="57" customWidth="1"/>
    <col min="5388" max="5391" width="11.44140625" style="57" hidden="1" customWidth="1"/>
    <col min="5392" max="5632" width="11.44140625" style="57" hidden="1"/>
    <col min="5633" max="5633" width="2.33203125" style="57" customWidth="1"/>
    <col min="5634" max="5634" width="16.33203125" style="57" customWidth="1"/>
    <col min="5635" max="5635" width="24.33203125" style="57" customWidth="1"/>
    <col min="5636" max="5636" width="29.6640625" style="57" customWidth="1"/>
    <col min="5637" max="5637" width="24.88671875" style="57" customWidth="1"/>
    <col min="5638" max="5638" width="21.5546875" style="57" customWidth="1"/>
    <col min="5639" max="5639" width="22" style="57" customWidth="1"/>
    <col min="5640" max="5641" width="14.5546875" style="57" customWidth="1"/>
    <col min="5642" max="5642" width="22.109375" style="57" customWidth="1"/>
    <col min="5643" max="5643" width="6.5546875" style="57" customWidth="1"/>
    <col min="5644" max="5647" width="11.44140625" style="57" hidden="1" customWidth="1"/>
    <col min="5648" max="5888" width="11.44140625" style="57" hidden="1"/>
    <col min="5889" max="5889" width="2.33203125" style="57" customWidth="1"/>
    <col min="5890" max="5890" width="16.33203125" style="57" customWidth="1"/>
    <col min="5891" max="5891" width="24.33203125" style="57" customWidth="1"/>
    <col min="5892" max="5892" width="29.6640625" style="57" customWidth="1"/>
    <col min="5893" max="5893" width="24.88671875" style="57" customWidth="1"/>
    <col min="5894" max="5894" width="21.5546875" style="57" customWidth="1"/>
    <col min="5895" max="5895" width="22" style="57" customWidth="1"/>
    <col min="5896" max="5897" width="14.5546875" style="57" customWidth="1"/>
    <col min="5898" max="5898" width="22.109375" style="57" customWidth="1"/>
    <col min="5899" max="5899" width="6.5546875" style="57" customWidth="1"/>
    <col min="5900" max="5903" width="11.44140625" style="57" hidden="1" customWidth="1"/>
    <col min="5904" max="6144" width="11.44140625" style="57" hidden="1"/>
    <col min="6145" max="6145" width="2.33203125" style="57" customWidth="1"/>
    <col min="6146" max="6146" width="16.33203125" style="57" customWidth="1"/>
    <col min="6147" max="6147" width="24.33203125" style="57" customWidth="1"/>
    <col min="6148" max="6148" width="29.6640625" style="57" customWidth="1"/>
    <col min="6149" max="6149" width="24.88671875" style="57" customWidth="1"/>
    <col min="6150" max="6150" width="21.5546875" style="57" customWidth="1"/>
    <col min="6151" max="6151" width="22" style="57" customWidth="1"/>
    <col min="6152" max="6153" width="14.5546875" style="57" customWidth="1"/>
    <col min="6154" max="6154" width="22.109375" style="57" customWidth="1"/>
    <col min="6155" max="6155" width="6.5546875" style="57" customWidth="1"/>
    <col min="6156" max="6159" width="11.44140625" style="57" hidden="1" customWidth="1"/>
    <col min="6160" max="6400" width="11.44140625" style="57" hidden="1"/>
    <col min="6401" max="6401" width="2.33203125" style="57" customWidth="1"/>
    <col min="6402" max="6402" width="16.33203125" style="57" customWidth="1"/>
    <col min="6403" max="6403" width="24.33203125" style="57" customWidth="1"/>
    <col min="6404" max="6404" width="29.6640625" style="57" customWidth="1"/>
    <col min="6405" max="6405" width="24.88671875" style="57" customWidth="1"/>
    <col min="6406" max="6406" width="21.5546875" style="57" customWidth="1"/>
    <col min="6407" max="6407" width="22" style="57" customWidth="1"/>
    <col min="6408" max="6409" width="14.5546875" style="57" customWidth="1"/>
    <col min="6410" max="6410" width="22.109375" style="57" customWidth="1"/>
    <col min="6411" max="6411" width="6.5546875" style="57" customWidth="1"/>
    <col min="6412" max="6415" width="11.44140625" style="57" hidden="1" customWidth="1"/>
    <col min="6416" max="6656" width="11.44140625" style="57" hidden="1"/>
    <col min="6657" max="6657" width="2.33203125" style="57" customWidth="1"/>
    <col min="6658" max="6658" width="16.33203125" style="57" customWidth="1"/>
    <col min="6659" max="6659" width="24.33203125" style="57" customWidth="1"/>
    <col min="6660" max="6660" width="29.6640625" style="57" customWidth="1"/>
    <col min="6661" max="6661" width="24.88671875" style="57" customWidth="1"/>
    <col min="6662" max="6662" width="21.5546875" style="57" customWidth="1"/>
    <col min="6663" max="6663" width="22" style="57" customWidth="1"/>
    <col min="6664" max="6665" width="14.5546875" style="57" customWidth="1"/>
    <col min="6666" max="6666" width="22.109375" style="57" customWidth="1"/>
    <col min="6667" max="6667" width="6.5546875" style="57" customWidth="1"/>
    <col min="6668" max="6671" width="11.44140625" style="57" hidden="1" customWidth="1"/>
    <col min="6672" max="6912" width="11.44140625" style="57" hidden="1"/>
    <col min="6913" max="6913" width="2.33203125" style="57" customWidth="1"/>
    <col min="6914" max="6914" width="16.33203125" style="57" customWidth="1"/>
    <col min="6915" max="6915" width="24.33203125" style="57" customWidth="1"/>
    <col min="6916" max="6916" width="29.6640625" style="57" customWidth="1"/>
    <col min="6917" max="6917" width="24.88671875" style="57" customWidth="1"/>
    <col min="6918" max="6918" width="21.5546875" style="57" customWidth="1"/>
    <col min="6919" max="6919" width="22" style="57" customWidth="1"/>
    <col min="6920" max="6921" width="14.5546875" style="57" customWidth="1"/>
    <col min="6922" max="6922" width="22.109375" style="57" customWidth="1"/>
    <col min="6923" max="6923" width="6.5546875" style="57" customWidth="1"/>
    <col min="6924" max="6927" width="11.44140625" style="57" hidden="1" customWidth="1"/>
    <col min="6928" max="7168" width="11.44140625" style="57" hidden="1"/>
    <col min="7169" max="7169" width="2.33203125" style="57" customWidth="1"/>
    <col min="7170" max="7170" width="16.33203125" style="57" customWidth="1"/>
    <col min="7171" max="7171" width="24.33203125" style="57" customWidth="1"/>
    <col min="7172" max="7172" width="29.6640625" style="57" customWidth="1"/>
    <col min="7173" max="7173" width="24.88671875" style="57" customWidth="1"/>
    <col min="7174" max="7174" width="21.5546875" style="57" customWidth="1"/>
    <col min="7175" max="7175" width="22" style="57" customWidth="1"/>
    <col min="7176" max="7177" width="14.5546875" style="57" customWidth="1"/>
    <col min="7178" max="7178" width="22.109375" style="57" customWidth="1"/>
    <col min="7179" max="7179" width="6.5546875" style="57" customWidth="1"/>
    <col min="7180" max="7183" width="11.44140625" style="57" hidden="1" customWidth="1"/>
    <col min="7184" max="7424" width="11.44140625" style="57" hidden="1"/>
    <col min="7425" max="7425" width="2.33203125" style="57" customWidth="1"/>
    <col min="7426" max="7426" width="16.33203125" style="57" customWidth="1"/>
    <col min="7427" max="7427" width="24.33203125" style="57" customWidth="1"/>
    <col min="7428" max="7428" width="29.6640625" style="57" customWidth="1"/>
    <col min="7429" max="7429" width="24.88671875" style="57" customWidth="1"/>
    <col min="7430" max="7430" width="21.5546875" style="57" customWidth="1"/>
    <col min="7431" max="7431" width="22" style="57" customWidth="1"/>
    <col min="7432" max="7433" width="14.5546875" style="57" customWidth="1"/>
    <col min="7434" max="7434" width="22.109375" style="57" customWidth="1"/>
    <col min="7435" max="7435" width="6.5546875" style="57" customWidth="1"/>
    <col min="7436" max="7439" width="11.44140625" style="57" hidden="1" customWidth="1"/>
    <col min="7440" max="7680" width="11.44140625" style="57" hidden="1"/>
    <col min="7681" max="7681" width="2.33203125" style="57" customWidth="1"/>
    <col min="7682" max="7682" width="16.33203125" style="57" customWidth="1"/>
    <col min="7683" max="7683" width="24.33203125" style="57" customWidth="1"/>
    <col min="7684" max="7684" width="29.6640625" style="57" customWidth="1"/>
    <col min="7685" max="7685" width="24.88671875" style="57" customWidth="1"/>
    <col min="7686" max="7686" width="21.5546875" style="57" customWidth="1"/>
    <col min="7687" max="7687" width="22" style="57" customWidth="1"/>
    <col min="7688" max="7689" width="14.5546875" style="57" customWidth="1"/>
    <col min="7690" max="7690" width="22.109375" style="57" customWidth="1"/>
    <col min="7691" max="7691" width="6.5546875" style="57" customWidth="1"/>
    <col min="7692" max="7695" width="11.44140625" style="57" hidden="1" customWidth="1"/>
    <col min="7696" max="7936" width="11.44140625" style="57" hidden="1"/>
    <col min="7937" max="7937" width="2.33203125" style="57" customWidth="1"/>
    <col min="7938" max="7938" width="16.33203125" style="57" customWidth="1"/>
    <col min="7939" max="7939" width="24.33203125" style="57" customWidth="1"/>
    <col min="7940" max="7940" width="29.6640625" style="57" customWidth="1"/>
    <col min="7941" max="7941" width="24.88671875" style="57" customWidth="1"/>
    <col min="7942" max="7942" width="21.5546875" style="57" customWidth="1"/>
    <col min="7943" max="7943" width="22" style="57" customWidth="1"/>
    <col min="7944" max="7945" width="14.5546875" style="57" customWidth="1"/>
    <col min="7946" max="7946" width="22.109375" style="57" customWidth="1"/>
    <col min="7947" max="7947" width="6.5546875" style="57" customWidth="1"/>
    <col min="7948" max="7951" width="11.44140625" style="57" hidden="1" customWidth="1"/>
    <col min="7952" max="8192" width="11.44140625" style="57" hidden="1"/>
    <col min="8193" max="8193" width="2.33203125" style="57" customWidth="1"/>
    <col min="8194" max="8194" width="16.33203125" style="57" customWidth="1"/>
    <col min="8195" max="8195" width="24.33203125" style="57" customWidth="1"/>
    <col min="8196" max="8196" width="29.6640625" style="57" customWidth="1"/>
    <col min="8197" max="8197" width="24.88671875" style="57" customWidth="1"/>
    <col min="8198" max="8198" width="21.5546875" style="57" customWidth="1"/>
    <col min="8199" max="8199" width="22" style="57" customWidth="1"/>
    <col min="8200" max="8201" width="14.5546875" style="57" customWidth="1"/>
    <col min="8202" max="8202" width="22.109375" style="57" customWidth="1"/>
    <col min="8203" max="8203" width="6.5546875" style="57" customWidth="1"/>
    <col min="8204" max="8207" width="11.44140625" style="57" hidden="1" customWidth="1"/>
    <col min="8208" max="8448" width="11.44140625" style="57" hidden="1"/>
    <col min="8449" max="8449" width="2.33203125" style="57" customWidth="1"/>
    <col min="8450" max="8450" width="16.33203125" style="57" customWidth="1"/>
    <col min="8451" max="8451" width="24.33203125" style="57" customWidth="1"/>
    <col min="8452" max="8452" width="29.6640625" style="57" customWidth="1"/>
    <col min="8453" max="8453" width="24.88671875" style="57" customWidth="1"/>
    <col min="8454" max="8454" width="21.5546875" style="57" customWidth="1"/>
    <col min="8455" max="8455" width="22" style="57" customWidth="1"/>
    <col min="8456" max="8457" width="14.5546875" style="57" customWidth="1"/>
    <col min="8458" max="8458" width="22.109375" style="57" customWidth="1"/>
    <col min="8459" max="8459" width="6.5546875" style="57" customWidth="1"/>
    <col min="8460" max="8463" width="11.44140625" style="57" hidden="1" customWidth="1"/>
    <col min="8464" max="8704" width="11.44140625" style="57" hidden="1"/>
    <col min="8705" max="8705" width="2.33203125" style="57" customWidth="1"/>
    <col min="8706" max="8706" width="16.33203125" style="57" customWidth="1"/>
    <col min="8707" max="8707" width="24.33203125" style="57" customWidth="1"/>
    <col min="8708" max="8708" width="29.6640625" style="57" customWidth="1"/>
    <col min="8709" max="8709" width="24.88671875" style="57" customWidth="1"/>
    <col min="8710" max="8710" width="21.5546875" style="57" customWidth="1"/>
    <col min="8711" max="8711" width="22" style="57" customWidth="1"/>
    <col min="8712" max="8713" width="14.5546875" style="57" customWidth="1"/>
    <col min="8714" max="8714" width="22.109375" style="57" customWidth="1"/>
    <col min="8715" max="8715" width="6.5546875" style="57" customWidth="1"/>
    <col min="8716" max="8719" width="11.44140625" style="57" hidden="1" customWidth="1"/>
    <col min="8720" max="8960" width="11.44140625" style="57" hidden="1"/>
    <col min="8961" max="8961" width="2.33203125" style="57" customWidth="1"/>
    <col min="8962" max="8962" width="16.33203125" style="57" customWidth="1"/>
    <col min="8963" max="8963" width="24.33203125" style="57" customWidth="1"/>
    <col min="8964" max="8964" width="29.6640625" style="57" customWidth="1"/>
    <col min="8965" max="8965" width="24.88671875" style="57" customWidth="1"/>
    <col min="8966" max="8966" width="21.5546875" style="57" customWidth="1"/>
    <col min="8967" max="8967" width="22" style="57" customWidth="1"/>
    <col min="8968" max="8969" width="14.5546875" style="57" customWidth="1"/>
    <col min="8970" max="8970" width="22.109375" style="57" customWidth="1"/>
    <col min="8971" max="8971" width="6.5546875" style="57" customWidth="1"/>
    <col min="8972" max="8975" width="11.44140625" style="57" hidden="1" customWidth="1"/>
    <col min="8976" max="9216" width="11.44140625" style="57" hidden="1"/>
    <col min="9217" max="9217" width="2.33203125" style="57" customWidth="1"/>
    <col min="9218" max="9218" width="16.33203125" style="57" customWidth="1"/>
    <col min="9219" max="9219" width="24.33203125" style="57" customWidth="1"/>
    <col min="9220" max="9220" width="29.6640625" style="57" customWidth="1"/>
    <col min="9221" max="9221" width="24.88671875" style="57" customWidth="1"/>
    <col min="9222" max="9222" width="21.5546875" style="57" customWidth="1"/>
    <col min="9223" max="9223" width="22" style="57" customWidth="1"/>
    <col min="9224" max="9225" width="14.5546875" style="57" customWidth="1"/>
    <col min="9226" max="9226" width="22.109375" style="57" customWidth="1"/>
    <col min="9227" max="9227" width="6.5546875" style="57" customWidth="1"/>
    <col min="9228" max="9231" width="11.44140625" style="57" hidden="1" customWidth="1"/>
    <col min="9232" max="9472" width="11.44140625" style="57" hidden="1"/>
    <col min="9473" max="9473" width="2.33203125" style="57" customWidth="1"/>
    <col min="9474" max="9474" width="16.33203125" style="57" customWidth="1"/>
    <col min="9475" max="9475" width="24.33203125" style="57" customWidth="1"/>
    <col min="9476" max="9476" width="29.6640625" style="57" customWidth="1"/>
    <col min="9477" max="9477" width="24.88671875" style="57" customWidth="1"/>
    <col min="9478" max="9478" width="21.5546875" style="57" customWidth="1"/>
    <col min="9479" max="9479" width="22" style="57" customWidth="1"/>
    <col min="9480" max="9481" width="14.5546875" style="57" customWidth="1"/>
    <col min="9482" max="9482" width="22.109375" style="57" customWidth="1"/>
    <col min="9483" max="9483" width="6.5546875" style="57" customWidth="1"/>
    <col min="9484" max="9487" width="11.44140625" style="57" hidden="1" customWidth="1"/>
    <col min="9488" max="9728" width="11.44140625" style="57" hidden="1"/>
    <col min="9729" max="9729" width="2.33203125" style="57" customWidth="1"/>
    <col min="9730" max="9730" width="16.33203125" style="57" customWidth="1"/>
    <col min="9731" max="9731" width="24.33203125" style="57" customWidth="1"/>
    <col min="9732" max="9732" width="29.6640625" style="57" customWidth="1"/>
    <col min="9733" max="9733" width="24.88671875" style="57" customWidth="1"/>
    <col min="9734" max="9734" width="21.5546875" style="57" customWidth="1"/>
    <col min="9735" max="9735" width="22" style="57" customWidth="1"/>
    <col min="9736" max="9737" width="14.5546875" style="57" customWidth="1"/>
    <col min="9738" max="9738" width="22.109375" style="57" customWidth="1"/>
    <col min="9739" max="9739" width="6.5546875" style="57" customWidth="1"/>
    <col min="9740" max="9743" width="11.44140625" style="57" hidden="1" customWidth="1"/>
    <col min="9744" max="9984" width="11.44140625" style="57" hidden="1"/>
    <col min="9985" max="9985" width="2.33203125" style="57" customWidth="1"/>
    <col min="9986" max="9986" width="16.33203125" style="57" customWidth="1"/>
    <col min="9987" max="9987" width="24.33203125" style="57" customWidth="1"/>
    <col min="9988" max="9988" width="29.6640625" style="57" customWidth="1"/>
    <col min="9989" max="9989" width="24.88671875" style="57" customWidth="1"/>
    <col min="9990" max="9990" width="21.5546875" style="57" customWidth="1"/>
    <col min="9991" max="9991" width="22" style="57" customWidth="1"/>
    <col min="9992" max="9993" width="14.5546875" style="57" customWidth="1"/>
    <col min="9994" max="9994" width="22.109375" style="57" customWidth="1"/>
    <col min="9995" max="9995" width="6.5546875" style="57" customWidth="1"/>
    <col min="9996" max="9999" width="11.44140625" style="57" hidden="1" customWidth="1"/>
    <col min="10000" max="10240" width="11.44140625" style="57" hidden="1"/>
    <col min="10241" max="10241" width="2.33203125" style="57" customWidth="1"/>
    <col min="10242" max="10242" width="16.33203125" style="57" customWidth="1"/>
    <col min="10243" max="10243" width="24.33203125" style="57" customWidth="1"/>
    <col min="10244" max="10244" width="29.6640625" style="57" customWidth="1"/>
    <col min="10245" max="10245" width="24.88671875" style="57" customWidth="1"/>
    <col min="10246" max="10246" width="21.5546875" style="57" customWidth="1"/>
    <col min="10247" max="10247" width="22" style="57" customWidth="1"/>
    <col min="10248" max="10249" width="14.5546875" style="57" customWidth="1"/>
    <col min="10250" max="10250" width="22.109375" style="57" customWidth="1"/>
    <col min="10251" max="10251" width="6.5546875" style="57" customWidth="1"/>
    <col min="10252" max="10255" width="11.44140625" style="57" hidden="1" customWidth="1"/>
    <col min="10256" max="10496" width="11.44140625" style="57" hidden="1"/>
    <col min="10497" max="10497" width="2.33203125" style="57" customWidth="1"/>
    <col min="10498" max="10498" width="16.33203125" style="57" customWidth="1"/>
    <col min="10499" max="10499" width="24.33203125" style="57" customWidth="1"/>
    <col min="10500" max="10500" width="29.6640625" style="57" customWidth="1"/>
    <col min="10501" max="10501" width="24.88671875" style="57" customWidth="1"/>
    <col min="10502" max="10502" width="21.5546875" style="57" customWidth="1"/>
    <col min="10503" max="10503" width="22" style="57" customWidth="1"/>
    <col min="10504" max="10505" width="14.5546875" style="57" customWidth="1"/>
    <col min="10506" max="10506" width="22.109375" style="57" customWidth="1"/>
    <col min="10507" max="10507" width="6.5546875" style="57" customWidth="1"/>
    <col min="10508" max="10511" width="11.44140625" style="57" hidden="1" customWidth="1"/>
    <col min="10512" max="10752" width="11.44140625" style="57" hidden="1"/>
    <col min="10753" max="10753" width="2.33203125" style="57" customWidth="1"/>
    <col min="10754" max="10754" width="16.33203125" style="57" customWidth="1"/>
    <col min="10755" max="10755" width="24.33203125" style="57" customWidth="1"/>
    <col min="10756" max="10756" width="29.6640625" style="57" customWidth="1"/>
    <col min="10757" max="10757" width="24.88671875" style="57" customWidth="1"/>
    <col min="10758" max="10758" width="21.5546875" style="57" customWidth="1"/>
    <col min="10759" max="10759" width="22" style="57" customWidth="1"/>
    <col min="10760" max="10761" width="14.5546875" style="57" customWidth="1"/>
    <col min="10762" max="10762" width="22.109375" style="57" customWidth="1"/>
    <col min="10763" max="10763" width="6.5546875" style="57" customWidth="1"/>
    <col min="10764" max="10767" width="11.44140625" style="57" hidden="1" customWidth="1"/>
    <col min="10768" max="11008" width="11.44140625" style="57" hidden="1"/>
    <col min="11009" max="11009" width="2.33203125" style="57" customWidth="1"/>
    <col min="11010" max="11010" width="16.33203125" style="57" customWidth="1"/>
    <col min="11011" max="11011" width="24.33203125" style="57" customWidth="1"/>
    <col min="11012" max="11012" width="29.6640625" style="57" customWidth="1"/>
    <col min="11013" max="11013" width="24.88671875" style="57" customWidth="1"/>
    <col min="11014" max="11014" width="21.5546875" style="57" customWidth="1"/>
    <col min="11015" max="11015" width="22" style="57" customWidth="1"/>
    <col min="11016" max="11017" width="14.5546875" style="57" customWidth="1"/>
    <col min="11018" max="11018" width="22.109375" style="57" customWidth="1"/>
    <col min="11019" max="11019" width="6.5546875" style="57" customWidth="1"/>
    <col min="11020" max="11023" width="11.44140625" style="57" hidden="1" customWidth="1"/>
    <col min="11024" max="11264" width="11.44140625" style="57" hidden="1"/>
    <col min="11265" max="11265" width="2.33203125" style="57" customWidth="1"/>
    <col min="11266" max="11266" width="16.33203125" style="57" customWidth="1"/>
    <col min="11267" max="11267" width="24.33203125" style="57" customWidth="1"/>
    <col min="11268" max="11268" width="29.6640625" style="57" customWidth="1"/>
    <col min="11269" max="11269" width="24.88671875" style="57" customWidth="1"/>
    <col min="11270" max="11270" width="21.5546875" style="57" customWidth="1"/>
    <col min="11271" max="11271" width="22" style="57" customWidth="1"/>
    <col min="11272" max="11273" width="14.5546875" style="57" customWidth="1"/>
    <col min="11274" max="11274" width="22.109375" style="57" customWidth="1"/>
    <col min="11275" max="11275" width="6.5546875" style="57" customWidth="1"/>
    <col min="11276" max="11279" width="11.44140625" style="57" hidden="1" customWidth="1"/>
    <col min="11280" max="11520" width="11.44140625" style="57" hidden="1"/>
    <col min="11521" max="11521" width="2.33203125" style="57" customWidth="1"/>
    <col min="11522" max="11522" width="16.33203125" style="57" customWidth="1"/>
    <col min="11523" max="11523" width="24.33203125" style="57" customWidth="1"/>
    <col min="11524" max="11524" width="29.6640625" style="57" customWidth="1"/>
    <col min="11525" max="11525" width="24.88671875" style="57" customWidth="1"/>
    <col min="11526" max="11526" width="21.5546875" style="57" customWidth="1"/>
    <col min="11527" max="11527" width="22" style="57" customWidth="1"/>
    <col min="11528" max="11529" width="14.5546875" style="57" customWidth="1"/>
    <col min="11530" max="11530" width="22.109375" style="57" customWidth="1"/>
    <col min="11531" max="11531" width="6.5546875" style="57" customWidth="1"/>
    <col min="11532" max="11535" width="11.44140625" style="57" hidden="1" customWidth="1"/>
    <col min="11536" max="11776" width="11.44140625" style="57" hidden="1"/>
    <col min="11777" max="11777" width="2.33203125" style="57" customWidth="1"/>
    <col min="11778" max="11778" width="16.33203125" style="57" customWidth="1"/>
    <col min="11779" max="11779" width="24.33203125" style="57" customWidth="1"/>
    <col min="11780" max="11780" width="29.6640625" style="57" customWidth="1"/>
    <col min="11781" max="11781" width="24.88671875" style="57" customWidth="1"/>
    <col min="11782" max="11782" width="21.5546875" style="57" customWidth="1"/>
    <col min="11783" max="11783" width="22" style="57" customWidth="1"/>
    <col min="11784" max="11785" width="14.5546875" style="57" customWidth="1"/>
    <col min="11786" max="11786" width="22.109375" style="57" customWidth="1"/>
    <col min="11787" max="11787" width="6.5546875" style="57" customWidth="1"/>
    <col min="11788" max="11791" width="11.44140625" style="57" hidden="1" customWidth="1"/>
    <col min="11792" max="12032" width="11.44140625" style="57" hidden="1"/>
    <col min="12033" max="12033" width="2.33203125" style="57" customWidth="1"/>
    <col min="12034" max="12034" width="16.33203125" style="57" customWidth="1"/>
    <col min="12035" max="12035" width="24.33203125" style="57" customWidth="1"/>
    <col min="12036" max="12036" width="29.6640625" style="57" customWidth="1"/>
    <col min="12037" max="12037" width="24.88671875" style="57" customWidth="1"/>
    <col min="12038" max="12038" width="21.5546875" style="57" customWidth="1"/>
    <col min="12039" max="12039" width="22" style="57" customWidth="1"/>
    <col min="12040" max="12041" width="14.5546875" style="57" customWidth="1"/>
    <col min="12042" max="12042" width="22.109375" style="57" customWidth="1"/>
    <col min="12043" max="12043" width="6.5546875" style="57" customWidth="1"/>
    <col min="12044" max="12047" width="11.44140625" style="57" hidden="1" customWidth="1"/>
    <col min="12048" max="12288" width="11.44140625" style="57" hidden="1"/>
    <col min="12289" max="12289" width="2.33203125" style="57" customWidth="1"/>
    <col min="12290" max="12290" width="16.33203125" style="57" customWidth="1"/>
    <col min="12291" max="12291" width="24.33203125" style="57" customWidth="1"/>
    <col min="12292" max="12292" width="29.6640625" style="57" customWidth="1"/>
    <col min="12293" max="12293" width="24.88671875" style="57" customWidth="1"/>
    <col min="12294" max="12294" width="21.5546875" style="57" customWidth="1"/>
    <col min="12295" max="12295" width="22" style="57" customWidth="1"/>
    <col min="12296" max="12297" width="14.5546875" style="57" customWidth="1"/>
    <col min="12298" max="12298" width="22.109375" style="57" customWidth="1"/>
    <col min="12299" max="12299" width="6.5546875" style="57" customWidth="1"/>
    <col min="12300" max="12303" width="11.44140625" style="57" hidden="1" customWidth="1"/>
    <col min="12304" max="12544" width="11.44140625" style="57" hidden="1"/>
    <col min="12545" max="12545" width="2.33203125" style="57" customWidth="1"/>
    <col min="12546" max="12546" width="16.33203125" style="57" customWidth="1"/>
    <col min="12547" max="12547" width="24.33203125" style="57" customWidth="1"/>
    <col min="12548" max="12548" width="29.6640625" style="57" customWidth="1"/>
    <col min="12549" max="12549" width="24.88671875" style="57" customWidth="1"/>
    <col min="12550" max="12550" width="21.5546875" style="57" customWidth="1"/>
    <col min="12551" max="12551" width="22" style="57" customWidth="1"/>
    <col min="12552" max="12553" width="14.5546875" style="57" customWidth="1"/>
    <col min="12554" max="12554" width="22.109375" style="57" customWidth="1"/>
    <col min="12555" max="12555" width="6.5546875" style="57" customWidth="1"/>
    <col min="12556" max="12559" width="11.44140625" style="57" hidden="1" customWidth="1"/>
    <col min="12560" max="12800" width="11.44140625" style="57" hidden="1"/>
    <col min="12801" max="12801" width="2.33203125" style="57" customWidth="1"/>
    <col min="12802" max="12802" width="16.33203125" style="57" customWidth="1"/>
    <col min="12803" max="12803" width="24.33203125" style="57" customWidth="1"/>
    <col min="12804" max="12804" width="29.6640625" style="57" customWidth="1"/>
    <col min="12805" max="12805" width="24.88671875" style="57" customWidth="1"/>
    <col min="12806" max="12806" width="21.5546875" style="57" customWidth="1"/>
    <col min="12807" max="12807" width="22" style="57" customWidth="1"/>
    <col min="12808" max="12809" width="14.5546875" style="57" customWidth="1"/>
    <col min="12810" max="12810" width="22.109375" style="57" customWidth="1"/>
    <col min="12811" max="12811" width="6.5546875" style="57" customWidth="1"/>
    <col min="12812" max="12815" width="11.44140625" style="57" hidden="1" customWidth="1"/>
    <col min="12816" max="13056" width="11.44140625" style="57" hidden="1"/>
    <col min="13057" max="13057" width="2.33203125" style="57" customWidth="1"/>
    <col min="13058" max="13058" width="16.33203125" style="57" customWidth="1"/>
    <col min="13059" max="13059" width="24.33203125" style="57" customWidth="1"/>
    <col min="13060" max="13060" width="29.6640625" style="57" customWidth="1"/>
    <col min="13061" max="13061" width="24.88671875" style="57" customWidth="1"/>
    <col min="13062" max="13062" width="21.5546875" style="57" customWidth="1"/>
    <col min="13063" max="13063" width="22" style="57" customWidth="1"/>
    <col min="13064" max="13065" width="14.5546875" style="57" customWidth="1"/>
    <col min="13066" max="13066" width="22.109375" style="57" customWidth="1"/>
    <col min="13067" max="13067" width="6.5546875" style="57" customWidth="1"/>
    <col min="13068" max="13071" width="11.44140625" style="57" hidden="1" customWidth="1"/>
    <col min="13072" max="13312" width="11.44140625" style="57" hidden="1"/>
    <col min="13313" max="13313" width="2.33203125" style="57" customWidth="1"/>
    <col min="13314" max="13314" width="16.33203125" style="57" customWidth="1"/>
    <col min="13315" max="13315" width="24.33203125" style="57" customWidth="1"/>
    <col min="13316" max="13316" width="29.6640625" style="57" customWidth="1"/>
    <col min="13317" max="13317" width="24.88671875" style="57" customWidth="1"/>
    <col min="13318" max="13318" width="21.5546875" style="57" customWidth="1"/>
    <col min="13319" max="13319" width="22" style="57" customWidth="1"/>
    <col min="13320" max="13321" width="14.5546875" style="57" customWidth="1"/>
    <col min="13322" max="13322" width="22.109375" style="57" customWidth="1"/>
    <col min="13323" max="13323" width="6.5546875" style="57" customWidth="1"/>
    <col min="13324" max="13327" width="11.44140625" style="57" hidden="1" customWidth="1"/>
    <col min="13328" max="13568" width="11.44140625" style="57" hidden="1"/>
    <col min="13569" max="13569" width="2.33203125" style="57" customWidth="1"/>
    <col min="13570" max="13570" width="16.33203125" style="57" customWidth="1"/>
    <col min="13571" max="13571" width="24.33203125" style="57" customWidth="1"/>
    <col min="13572" max="13572" width="29.6640625" style="57" customWidth="1"/>
    <col min="13573" max="13573" width="24.88671875" style="57" customWidth="1"/>
    <col min="13574" max="13574" width="21.5546875" style="57" customWidth="1"/>
    <col min="13575" max="13575" width="22" style="57" customWidth="1"/>
    <col min="13576" max="13577" width="14.5546875" style="57" customWidth="1"/>
    <col min="13578" max="13578" width="22.109375" style="57" customWidth="1"/>
    <col min="13579" max="13579" width="6.5546875" style="57" customWidth="1"/>
    <col min="13580" max="13583" width="11.44140625" style="57" hidden="1" customWidth="1"/>
    <col min="13584" max="13824" width="11.44140625" style="57" hidden="1"/>
    <col min="13825" max="13825" width="2.33203125" style="57" customWidth="1"/>
    <col min="13826" max="13826" width="16.33203125" style="57" customWidth="1"/>
    <col min="13827" max="13827" width="24.33203125" style="57" customWidth="1"/>
    <col min="13828" max="13828" width="29.6640625" style="57" customWidth="1"/>
    <col min="13829" max="13829" width="24.88671875" style="57" customWidth="1"/>
    <col min="13830" max="13830" width="21.5546875" style="57" customWidth="1"/>
    <col min="13831" max="13831" width="22" style="57" customWidth="1"/>
    <col min="13832" max="13833" width="14.5546875" style="57" customWidth="1"/>
    <col min="13834" max="13834" width="22.109375" style="57" customWidth="1"/>
    <col min="13835" max="13835" width="6.5546875" style="57" customWidth="1"/>
    <col min="13836" max="13839" width="11.44140625" style="57" hidden="1" customWidth="1"/>
    <col min="13840" max="14080" width="11.44140625" style="57" hidden="1"/>
    <col min="14081" max="14081" width="2.33203125" style="57" customWidth="1"/>
    <col min="14082" max="14082" width="16.33203125" style="57" customWidth="1"/>
    <col min="14083" max="14083" width="24.33203125" style="57" customWidth="1"/>
    <col min="14084" max="14084" width="29.6640625" style="57" customWidth="1"/>
    <col min="14085" max="14085" width="24.88671875" style="57" customWidth="1"/>
    <col min="14086" max="14086" width="21.5546875" style="57" customWidth="1"/>
    <col min="14087" max="14087" width="22" style="57" customWidth="1"/>
    <col min="14088" max="14089" width="14.5546875" style="57" customWidth="1"/>
    <col min="14090" max="14090" width="22.109375" style="57" customWidth="1"/>
    <col min="14091" max="14091" width="6.5546875" style="57" customWidth="1"/>
    <col min="14092" max="14095" width="11.44140625" style="57" hidden="1" customWidth="1"/>
    <col min="14096" max="14336" width="11.44140625" style="57" hidden="1"/>
    <col min="14337" max="14337" width="2.33203125" style="57" customWidth="1"/>
    <col min="14338" max="14338" width="16.33203125" style="57" customWidth="1"/>
    <col min="14339" max="14339" width="24.33203125" style="57" customWidth="1"/>
    <col min="14340" max="14340" width="29.6640625" style="57" customWidth="1"/>
    <col min="14341" max="14341" width="24.88671875" style="57" customWidth="1"/>
    <col min="14342" max="14342" width="21.5546875" style="57" customWidth="1"/>
    <col min="14343" max="14343" width="22" style="57" customWidth="1"/>
    <col min="14344" max="14345" width="14.5546875" style="57" customWidth="1"/>
    <col min="14346" max="14346" width="22.109375" style="57" customWidth="1"/>
    <col min="14347" max="14347" width="6.5546875" style="57" customWidth="1"/>
    <col min="14348" max="14351" width="11.44140625" style="57" hidden="1" customWidth="1"/>
    <col min="14352" max="14592" width="11.44140625" style="57" hidden="1"/>
    <col min="14593" max="14593" width="2.33203125" style="57" customWidth="1"/>
    <col min="14594" max="14594" width="16.33203125" style="57" customWidth="1"/>
    <col min="14595" max="14595" width="24.33203125" style="57" customWidth="1"/>
    <col min="14596" max="14596" width="29.6640625" style="57" customWidth="1"/>
    <col min="14597" max="14597" width="24.88671875" style="57" customWidth="1"/>
    <col min="14598" max="14598" width="21.5546875" style="57" customWidth="1"/>
    <col min="14599" max="14599" width="22" style="57" customWidth="1"/>
    <col min="14600" max="14601" width="14.5546875" style="57" customWidth="1"/>
    <col min="14602" max="14602" width="22.109375" style="57" customWidth="1"/>
    <col min="14603" max="14603" width="6.5546875" style="57" customWidth="1"/>
    <col min="14604" max="14607" width="11.44140625" style="57" hidden="1" customWidth="1"/>
    <col min="14608" max="14848" width="11.44140625" style="57" hidden="1"/>
    <col min="14849" max="14849" width="2.33203125" style="57" customWidth="1"/>
    <col min="14850" max="14850" width="16.33203125" style="57" customWidth="1"/>
    <col min="14851" max="14851" width="24.33203125" style="57" customWidth="1"/>
    <col min="14852" max="14852" width="29.6640625" style="57" customWidth="1"/>
    <col min="14853" max="14853" width="24.88671875" style="57" customWidth="1"/>
    <col min="14854" max="14854" width="21.5546875" style="57" customWidth="1"/>
    <col min="14855" max="14855" width="22" style="57" customWidth="1"/>
    <col min="14856" max="14857" width="14.5546875" style="57" customWidth="1"/>
    <col min="14858" max="14858" width="22.109375" style="57" customWidth="1"/>
    <col min="14859" max="14859" width="6.5546875" style="57" customWidth="1"/>
    <col min="14860" max="14863" width="11.44140625" style="57" hidden="1" customWidth="1"/>
    <col min="14864" max="15104" width="11.44140625" style="57" hidden="1"/>
    <col min="15105" max="15105" width="2.33203125" style="57" customWidth="1"/>
    <col min="15106" max="15106" width="16.33203125" style="57" customWidth="1"/>
    <col min="15107" max="15107" width="24.33203125" style="57" customWidth="1"/>
    <col min="15108" max="15108" width="29.6640625" style="57" customWidth="1"/>
    <col min="15109" max="15109" width="24.88671875" style="57" customWidth="1"/>
    <col min="15110" max="15110" width="21.5546875" style="57" customWidth="1"/>
    <col min="15111" max="15111" width="22" style="57" customWidth="1"/>
    <col min="15112" max="15113" width="14.5546875" style="57" customWidth="1"/>
    <col min="15114" max="15114" width="22.109375" style="57" customWidth="1"/>
    <col min="15115" max="15115" width="6.5546875" style="57" customWidth="1"/>
    <col min="15116" max="15119" width="11.44140625" style="57" hidden="1" customWidth="1"/>
    <col min="15120" max="15360" width="11.44140625" style="57" hidden="1"/>
    <col min="15361" max="15361" width="2.33203125" style="57" customWidth="1"/>
    <col min="15362" max="15362" width="16.33203125" style="57" customWidth="1"/>
    <col min="15363" max="15363" width="24.33203125" style="57" customWidth="1"/>
    <col min="15364" max="15364" width="29.6640625" style="57" customWidth="1"/>
    <col min="15365" max="15365" width="24.88671875" style="57" customWidth="1"/>
    <col min="15366" max="15366" width="21.5546875" style="57" customWidth="1"/>
    <col min="15367" max="15367" width="22" style="57" customWidth="1"/>
    <col min="15368" max="15369" width="14.5546875" style="57" customWidth="1"/>
    <col min="15370" max="15370" width="22.109375" style="57" customWidth="1"/>
    <col min="15371" max="15371" width="6.5546875" style="57" customWidth="1"/>
    <col min="15372" max="15375" width="11.44140625" style="57" hidden="1" customWidth="1"/>
    <col min="15376" max="15616" width="11.44140625" style="57" hidden="1"/>
    <col min="15617" max="15617" width="2.33203125" style="57" customWidth="1"/>
    <col min="15618" max="15618" width="16.33203125" style="57" customWidth="1"/>
    <col min="15619" max="15619" width="24.33203125" style="57" customWidth="1"/>
    <col min="15620" max="15620" width="29.6640625" style="57" customWidth="1"/>
    <col min="15621" max="15621" width="24.88671875" style="57" customWidth="1"/>
    <col min="15622" max="15622" width="21.5546875" style="57" customWidth="1"/>
    <col min="15623" max="15623" width="22" style="57" customWidth="1"/>
    <col min="15624" max="15625" width="14.5546875" style="57" customWidth="1"/>
    <col min="15626" max="15626" width="22.109375" style="57" customWidth="1"/>
    <col min="15627" max="15627" width="6.5546875" style="57" customWidth="1"/>
    <col min="15628" max="15631" width="11.44140625" style="57" hidden="1" customWidth="1"/>
    <col min="15632" max="15872" width="11.44140625" style="57" hidden="1"/>
    <col min="15873" max="15873" width="2.33203125" style="57" customWidth="1"/>
    <col min="15874" max="15874" width="16.33203125" style="57" customWidth="1"/>
    <col min="15875" max="15875" width="24.33203125" style="57" customWidth="1"/>
    <col min="15876" max="15876" width="29.6640625" style="57" customWidth="1"/>
    <col min="15877" max="15877" width="24.88671875" style="57" customWidth="1"/>
    <col min="15878" max="15878" width="21.5546875" style="57" customWidth="1"/>
    <col min="15879" max="15879" width="22" style="57" customWidth="1"/>
    <col min="15880" max="15881" width="14.5546875" style="57" customWidth="1"/>
    <col min="15882" max="15882" width="22.109375" style="57" customWidth="1"/>
    <col min="15883" max="15883" width="6.5546875" style="57" customWidth="1"/>
    <col min="15884" max="15887" width="11.44140625" style="57" hidden="1" customWidth="1"/>
    <col min="15888" max="16128" width="11.44140625" style="57" hidden="1"/>
    <col min="16129" max="16129" width="2.33203125" style="57" customWidth="1"/>
    <col min="16130" max="16130" width="16.33203125" style="57" customWidth="1"/>
    <col min="16131" max="16131" width="24.33203125" style="57" customWidth="1"/>
    <col min="16132" max="16132" width="29.6640625" style="57" customWidth="1"/>
    <col min="16133" max="16133" width="24.88671875" style="57" customWidth="1"/>
    <col min="16134" max="16134" width="21.5546875" style="57" customWidth="1"/>
    <col min="16135" max="16135" width="22" style="57" customWidth="1"/>
    <col min="16136" max="16137" width="14.5546875" style="57" customWidth="1"/>
    <col min="16138" max="16138" width="22.109375" style="57" customWidth="1"/>
    <col min="16139" max="16139" width="6.5546875" style="57" customWidth="1"/>
    <col min="16140" max="16143" width="11.44140625" style="57" hidden="1" customWidth="1"/>
    <col min="16144" max="16384" width="11.44140625" style="57" hidden="1"/>
  </cols>
  <sheetData>
    <row r="1" spans="1:35"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71" t="str">
        <f>[3]Indice!M1</f>
        <v>Código: OAP-F09</v>
      </c>
      <c r="AH1" s="171"/>
      <c r="AI1" s="172"/>
    </row>
    <row r="2" spans="1:35"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71" t="str">
        <f>[3]Indice!M2</f>
        <v>Versión: 1</v>
      </c>
      <c r="AH2" s="171"/>
      <c r="AI2" s="172"/>
    </row>
    <row r="3" spans="1:35"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71" t="str">
        <f>[3]Indice!M3</f>
        <v>Fecha de actualización: 4 de noviembre de 2021</v>
      </c>
      <c r="AH3" s="171"/>
      <c r="AI3" s="172"/>
    </row>
    <row r="4" spans="1:35"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71" t="s">
        <v>185</v>
      </c>
      <c r="AH4" s="171"/>
      <c r="AI4" s="172"/>
    </row>
    <row r="5" spans="1:35" ht="15" customHeight="1">
      <c r="D5" s="173" t="s">
        <v>211</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row>
    <row r="6" spans="1:35" ht="15" customHeight="1">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5" ht="15" customHeight="1">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row>
    <row r="8" spans="1:35" ht="15" customHeight="1">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row>
    <row r="9" spans="1:35" ht="15" customHeight="1">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row>
    <row r="10" spans="1:35" ht="15" customHeight="1" thickBot="1">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row>
    <row r="11" spans="1:35" ht="15" customHeight="1">
      <c r="B11" s="175" t="s">
        <v>212</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7"/>
    </row>
    <row r="12" spans="1:35" ht="15" thickBot="1">
      <c r="B12" s="178"/>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row>
    <row r="16" spans="1:35" s="71" customFormat="1" ht="16.5" customHeight="1">
      <c r="A16" s="181" t="s">
        <v>0</v>
      </c>
      <c r="B16" s="139"/>
      <c r="C16" s="139"/>
      <c r="D16" s="139"/>
      <c r="E16" s="140"/>
      <c r="F16" s="139" t="s">
        <v>39</v>
      </c>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40"/>
    </row>
    <row r="17" spans="1:34" s="71" customFormat="1" ht="20.25" customHeight="1">
      <c r="A17" s="145" t="s">
        <v>921</v>
      </c>
      <c r="B17" s="147"/>
      <c r="C17" s="145" t="s">
        <v>824</v>
      </c>
      <c r="D17" s="146"/>
      <c r="E17" s="147"/>
      <c r="F17" s="87" t="s">
        <v>38</v>
      </c>
      <c r="G17" s="148">
        <v>2024</v>
      </c>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row>
    <row r="18" spans="1:34" s="6" customFormat="1" ht="15" customHeight="1">
      <c r="A18" s="150" t="s">
        <v>822</v>
      </c>
      <c r="B18" s="150" t="s">
        <v>821</v>
      </c>
      <c r="C18" s="150" t="s">
        <v>820</v>
      </c>
      <c r="D18" s="150" t="s">
        <v>819</v>
      </c>
      <c r="E18" s="150" t="s">
        <v>2</v>
      </c>
      <c r="F18" s="152" t="s">
        <v>67</v>
      </c>
      <c r="G18" s="153"/>
      <c r="H18" s="153"/>
      <c r="I18" s="153"/>
      <c r="J18" s="153"/>
      <c r="K18" s="153"/>
      <c r="L18" s="153"/>
      <c r="M18" s="153"/>
      <c r="N18" s="153"/>
      <c r="O18" s="153"/>
      <c r="P18" s="153"/>
      <c r="Q18" s="154"/>
      <c r="R18" s="166" t="s">
        <v>66</v>
      </c>
      <c r="S18" s="167"/>
      <c r="T18" s="167"/>
      <c r="U18" s="167"/>
      <c r="V18" s="167"/>
      <c r="W18" s="167"/>
      <c r="X18" s="167"/>
      <c r="Y18" s="167"/>
      <c r="Z18" s="167"/>
      <c r="AA18" s="167"/>
      <c r="AB18" s="167"/>
      <c r="AC18" s="167"/>
      <c r="AD18" s="167"/>
      <c r="AE18" s="167"/>
      <c r="AF18" s="167"/>
      <c r="AG18" s="168"/>
      <c r="AH18" s="158" t="s">
        <v>14</v>
      </c>
    </row>
    <row r="19" spans="1:34" s="6" customFormat="1" ht="15" customHeight="1">
      <c r="A19" s="151"/>
      <c r="B19" s="151"/>
      <c r="C19" s="151"/>
      <c r="D19" s="151"/>
      <c r="E19" s="151"/>
      <c r="F19" s="155"/>
      <c r="G19" s="156"/>
      <c r="H19" s="156"/>
      <c r="I19" s="156"/>
      <c r="J19" s="156"/>
      <c r="K19" s="156"/>
      <c r="L19" s="156"/>
      <c r="M19" s="156"/>
      <c r="N19" s="156"/>
      <c r="O19" s="156"/>
      <c r="P19" s="156"/>
      <c r="Q19" s="157"/>
      <c r="R19" s="160" t="s">
        <v>15</v>
      </c>
      <c r="S19" s="161"/>
      <c r="T19" s="161"/>
      <c r="U19" s="162"/>
      <c r="V19" s="160" t="s">
        <v>16</v>
      </c>
      <c r="W19" s="161"/>
      <c r="X19" s="161"/>
      <c r="Y19" s="162"/>
      <c r="Z19" s="160" t="s">
        <v>17</v>
      </c>
      <c r="AA19" s="161"/>
      <c r="AB19" s="161"/>
      <c r="AC19" s="162"/>
      <c r="AD19" s="163" t="s">
        <v>18</v>
      </c>
      <c r="AE19" s="164"/>
      <c r="AF19" s="164"/>
      <c r="AG19" s="165"/>
      <c r="AH19" s="159"/>
    </row>
    <row r="20" spans="1:34" s="6" customFormat="1" ht="31.5" customHeight="1">
      <c r="A20" s="151"/>
      <c r="B20" s="151"/>
      <c r="C20" s="151"/>
      <c r="D20" s="151"/>
      <c r="E20" s="151"/>
      <c r="F20" s="81" t="s">
        <v>3</v>
      </c>
      <c r="G20" s="81" t="s">
        <v>4</v>
      </c>
      <c r="H20" s="81" t="s">
        <v>5</v>
      </c>
      <c r="I20" s="81" t="s">
        <v>62</v>
      </c>
      <c r="J20" s="81" t="s">
        <v>60</v>
      </c>
      <c r="K20" s="81" t="s">
        <v>6</v>
      </c>
      <c r="L20" s="81" t="s">
        <v>7</v>
      </c>
      <c r="M20" s="81" t="s">
        <v>8</v>
      </c>
      <c r="N20" s="81" t="s">
        <v>9</v>
      </c>
      <c r="O20" s="81" t="s">
        <v>10</v>
      </c>
      <c r="P20" s="81" t="s">
        <v>11</v>
      </c>
      <c r="Q20" s="81" t="s">
        <v>12</v>
      </c>
      <c r="R20" s="7" t="s">
        <v>19</v>
      </c>
      <c r="S20" s="7" t="s">
        <v>20</v>
      </c>
      <c r="T20" s="67" t="s">
        <v>21</v>
      </c>
      <c r="U20" s="7" t="s">
        <v>13</v>
      </c>
      <c r="V20" s="7" t="s">
        <v>40</v>
      </c>
      <c r="W20" s="7" t="s">
        <v>41</v>
      </c>
      <c r="X20" s="67" t="s">
        <v>42</v>
      </c>
      <c r="Y20" s="7" t="s">
        <v>68</v>
      </c>
      <c r="Z20" s="7" t="s">
        <v>43</v>
      </c>
      <c r="AA20" s="7" t="s">
        <v>44</v>
      </c>
      <c r="AB20" s="67" t="s">
        <v>45</v>
      </c>
      <c r="AC20" s="7" t="s">
        <v>70</v>
      </c>
      <c r="AD20" s="7" t="s">
        <v>46</v>
      </c>
      <c r="AE20" s="7" t="s">
        <v>47</v>
      </c>
      <c r="AF20" s="67" t="s">
        <v>48</v>
      </c>
      <c r="AG20" s="7" t="s">
        <v>71</v>
      </c>
      <c r="AH20" s="159"/>
    </row>
    <row r="21" spans="1:34" s="94" customFormat="1" ht="150.6" customHeight="1">
      <c r="A21" s="93" t="s">
        <v>50</v>
      </c>
      <c r="B21" s="10" t="s">
        <v>53</v>
      </c>
      <c r="C21" s="10" t="s">
        <v>49</v>
      </c>
      <c r="D21" s="10" t="s">
        <v>51</v>
      </c>
      <c r="E21" s="10" t="s">
        <v>52</v>
      </c>
      <c r="F21" s="10" t="s">
        <v>58</v>
      </c>
      <c r="G21" s="10" t="s">
        <v>209</v>
      </c>
      <c r="H21" s="10" t="s">
        <v>59</v>
      </c>
      <c r="I21" s="10" t="s">
        <v>63</v>
      </c>
      <c r="J21" s="10" t="s">
        <v>61</v>
      </c>
      <c r="K21" s="10" t="s">
        <v>65</v>
      </c>
      <c r="L21" s="10" t="s">
        <v>64</v>
      </c>
      <c r="M21" s="10" t="s">
        <v>22</v>
      </c>
      <c r="N21" s="10" t="s">
        <v>23</v>
      </c>
      <c r="O21" s="10" t="s">
        <v>24</v>
      </c>
      <c r="P21" s="10" t="s">
        <v>25</v>
      </c>
      <c r="Q21" s="10" t="s">
        <v>26</v>
      </c>
      <c r="R21" s="10" t="s">
        <v>28</v>
      </c>
      <c r="S21" s="10" t="s">
        <v>29</v>
      </c>
      <c r="T21" s="72" t="s">
        <v>30</v>
      </c>
      <c r="U21" s="10" t="s">
        <v>27</v>
      </c>
      <c r="V21" s="10" t="s">
        <v>31</v>
      </c>
      <c r="W21" s="10" t="s">
        <v>32</v>
      </c>
      <c r="X21" s="72" t="s">
        <v>30</v>
      </c>
      <c r="Y21" s="10" t="s">
        <v>69</v>
      </c>
      <c r="Z21" s="10" t="s">
        <v>33</v>
      </c>
      <c r="AA21" s="10" t="s">
        <v>34</v>
      </c>
      <c r="AB21" s="72" t="s">
        <v>30</v>
      </c>
      <c r="AC21" s="10" t="s">
        <v>73</v>
      </c>
      <c r="AD21" s="10" t="s">
        <v>35</v>
      </c>
      <c r="AE21" s="10" t="s">
        <v>36</v>
      </c>
      <c r="AF21" s="72" t="s">
        <v>30</v>
      </c>
      <c r="AG21" s="10" t="s">
        <v>72</v>
      </c>
      <c r="AH21" s="10" t="s">
        <v>74</v>
      </c>
    </row>
    <row r="22" spans="1:34" s="96" customFormat="1" ht="192.75" customHeight="1">
      <c r="A22" s="95" t="s">
        <v>50</v>
      </c>
      <c r="B22" s="62" t="s">
        <v>242</v>
      </c>
      <c r="C22" s="62" t="s">
        <v>121</v>
      </c>
      <c r="D22" s="62" t="s">
        <v>244</v>
      </c>
      <c r="E22" s="62" t="s">
        <v>90</v>
      </c>
      <c r="F22" s="62" t="s">
        <v>187</v>
      </c>
      <c r="G22" s="62" t="s">
        <v>292</v>
      </c>
      <c r="H22" s="62" t="s">
        <v>196</v>
      </c>
      <c r="I22" s="62" t="s">
        <v>241</v>
      </c>
      <c r="J22" s="62" t="s">
        <v>101</v>
      </c>
      <c r="K22" s="62" t="s">
        <v>358</v>
      </c>
      <c r="L22" s="62" t="s">
        <v>386</v>
      </c>
      <c r="M22" s="62" t="s">
        <v>359</v>
      </c>
      <c r="N22" s="62" t="s">
        <v>360</v>
      </c>
      <c r="O22" s="62" t="s">
        <v>324</v>
      </c>
      <c r="P22" s="65">
        <v>45323</v>
      </c>
      <c r="Q22" s="65">
        <v>45656</v>
      </c>
      <c r="R22" s="124"/>
      <c r="S22" s="124"/>
      <c r="T22" s="132" t="e">
        <f t="shared" ref="T22:T34" si="0">S22/R22</f>
        <v>#DIV/0!</v>
      </c>
      <c r="U22" s="62"/>
      <c r="V22" s="62"/>
      <c r="W22" s="62"/>
      <c r="X22" s="80" t="e">
        <f t="shared" ref="X22" si="1">W22/V22</f>
        <v>#DIV/0!</v>
      </c>
      <c r="Y22" s="62"/>
      <c r="Z22" s="62"/>
      <c r="AA22" s="62"/>
      <c r="AB22" s="80" t="e">
        <f t="shared" ref="AB22:AB34" si="2">AA22/Z22</f>
        <v>#DIV/0!</v>
      </c>
      <c r="AC22" s="62"/>
      <c r="AD22" s="62"/>
      <c r="AE22" s="62"/>
      <c r="AF22" s="80" t="e">
        <f t="shared" ref="AF22:AF34" si="3">AE22/AD22</f>
        <v>#DIV/0!</v>
      </c>
      <c r="AG22" s="62"/>
      <c r="AH22" s="62" t="s">
        <v>311</v>
      </c>
    </row>
    <row r="23" spans="1:34" s="96" customFormat="1" ht="174.75" customHeight="1">
      <c r="A23" s="95" t="s">
        <v>50</v>
      </c>
      <c r="B23" s="62" t="s">
        <v>242</v>
      </c>
      <c r="C23" s="62" t="s">
        <v>121</v>
      </c>
      <c r="D23" s="62" t="s">
        <v>244</v>
      </c>
      <c r="E23" s="62" t="s">
        <v>90</v>
      </c>
      <c r="F23" s="62" t="s">
        <v>187</v>
      </c>
      <c r="G23" s="62" t="s">
        <v>292</v>
      </c>
      <c r="H23" s="62" t="s">
        <v>195</v>
      </c>
      <c r="I23" s="62" t="s">
        <v>241</v>
      </c>
      <c r="J23" s="62" t="s">
        <v>101</v>
      </c>
      <c r="K23" s="62" t="s">
        <v>317</v>
      </c>
      <c r="L23" s="62" t="s">
        <v>357</v>
      </c>
      <c r="M23" s="62">
        <v>1</v>
      </c>
      <c r="N23" s="62" t="s">
        <v>363</v>
      </c>
      <c r="O23" s="62" t="s">
        <v>326</v>
      </c>
      <c r="P23" s="65">
        <v>45311</v>
      </c>
      <c r="Q23" s="65">
        <v>45381</v>
      </c>
      <c r="R23" s="124"/>
      <c r="S23" s="124"/>
      <c r="T23" s="132" t="e">
        <f t="shared" si="0"/>
        <v>#DIV/0!</v>
      </c>
      <c r="U23" s="62"/>
      <c r="V23" s="62"/>
      <c r="W23" s="62"/>
      <c r="X23" s="80" t="e">
        <f>W23/V23</f>
        <v>#DIV/0!</v>
      </c>
      <c r="Y23" s="62"/>
      <c r="Z23" s="62"/>
      <c r="AA23" s="62"/>
      <c r="AB23" s="80" t="e">
        <f t="shared" si="2"/>
        <v>#DIV/0!</v>
      </c>
      <c r="AC23" s="62"/>
      <c r="AD23" s="62"/>
      <c r="AE23" s="62"/>
      <c r="AF23" s="80" t="e">
        <f t="shared" si="3"/>
        <v>#DIV/0!</v>
      </c>
      <c r="AG23" s="62"/>
      <c r="AH23" s="62" t="s">
        <v>311</v>
      </c>
    </row>
    <row r="24" spans="1:34" s="96" customFormat="1" ht="123.75" customHeight="1">
      <c r="A24" s="95" t="s">
        <v>50</v>
      </c>
      <c r="B24" s="62" t="s">
        <v>242</v>
      </c>
      <c r="C24" s="62" t="s">
        <v>121</v>
      </c>
      <c r="D24" s="62" t="s">
        <v>332</v>
      </c>
      <c r="E24" s="62" t="s">
        <v>90</v>
      </c>
      <c r="F24" s="62" t="s">
        <v>187</v>
      </c>
      <c r="G24" s="62" t="s">
        <v>292</v>
      </c>
      <c r="H24" s="62" t="s">
        <v>195</v>
      </c>
      <c r="I24" s="62" t="s">
        <v>241</v>
      </c>
      <c r="J24" s="62" t="s">
        <v>101</v>
      </c>
      <c r="K24" s="62" t="s">
        <v>361</v>
      </c>
      <c r="L24" s="62" t="s">
        <v>362</v>
      </c>
      <c r="M24" s="62">
        <v>1</v>
      </c>
      <c r="N24" s="62" t="s">
        <v>364</v>
      </c>
      <c r="O24" s="62" t="s">
        <v>365</v>
      </c>
      <c r="P24" s="65">
        <v>45292</v>
      </c>
      <c r="Q24" s="65">
        <v>45321</v>
      </c>
      <c r="R24" s="124"/>
      <c r="S24" s="124"/>
      <c r="T24" s="132" t="e">
        <f t="shared" si="0"/>
        <v>#DIV/0!</v>
      </c>
      <c r="U24" s="62"/>
      <c r="V24" s="62"/>
      <c r="W24" s="62"/>
      <c r="X24" s="80" t="e">
        <f t="shared" ref="X24:X34" si="4">W24/V24</f>
        <v>#DIV/0!</v>
      </c>
      <c r="Y24" s="62"/>
      <c r="Z24" s="62"/>
      <c r="AA24" s="62"/>
      <c r="AB24" s="80" t="e">
        <f t="shared" si="2"/>
        <v>#DIV/0!</v>
      </c>
      <c r="AC24" s="62"/>
      <c r="AD24" s="62"/>
      <c r="AE24" s="62"/>
      <c r="AF24" s="80" t="e">
        <f t="shared" si="3"/>
        <v>#DIV/0!</v>
      </c>
      <c r="AG24" s="62"/>
      <c r="AH24" s="62" t="s">
        <v>311</v>
      </c>
    </row>
    <row r="25" spans="1:34" s="96" customFormat="1" ht="100.5" customHeight="1">
      <c r="A25" s="95" t="s">
        <v>50</v>
      </c>
      <c r="B25" s="62" t="s">
        <v>242</v>
      </c>
      <c r="C25" s="62" t="s">
        <v>121</v>
      </c>
      <c r="D25" s="62" t="s">
        <v>244</v>
      </c>
      <c r="E25" s="62" t="s">
        <v>90</v>
      </c>
      <c r="F25" s="62" t="s">
        <v>187</v>
      </c>
      <c r="G25" s="62" t="s">
        <v>292</v>
      </c>
      <c r="H25" s="62" t="s">
        <v>195</v>
      </c>
      <c r="I25" s="62" t="s">
        <v>241</v>
      </c>
      <c r="J25" s="62" t="s">
        <v>101</v>
      </c>
      <c r="K25" s="62" t="s">
        <v>406</v>
      </c>
      <c r="L25" s="62" t="s">
        <v>366</v>
      </c>
      <c r="M25" s="62">
        <v>1</v>
      </c>
      <c r="N25" s="62" t="s">
        <v>367</v>
      </c>
      <c r="O25" s="62" t="s">
        <v>368</v>
      </c>
      <c r="P25" s="65">
        <v>45323</v>
      </c>
      <c r="Q25" s="65">
        <v>45321</v>
      </c>
      <c r="R25" s="124"/>
      <c r="S25" s="124"/>
      <c r="T25" s="132" t="e">
        <f t="shared" si="0"/>
        <v>#DIV/0!</v>
      </c>
      <c r="U25" s="62"/>
      <c r="V25" s="62"/>
      <c r="W25" s="62"/>
      <c r="X25" s="80" t="e">
        <f t="shared" si="4"/>
        <v>#DIV/0!</v>
      </c>
      <c r="Y25" s="62" t="s">
        <v>922</v>
      </c>
      <c r="Z25" s="62"/>
      <c r="AA25" s="62"/>
      <c r="AB25" s="80" t="e">
        <f t="shared" si="2"/>
        <v>#DIV/0!</v>
      </c>
      <c r="AC25" s="62"/>
      <c r="AD25" s="62"/>
      <c r="AE25" s="62"/>
      <c r="AF25" s="80" t="e">
        <f t="shared" si="3"/>
        <v>#DIV/0!</v>
      </c>
      <c r="AG25" s="62"/>
      <c r="AH25" s="62" t="s">
        <v>311</v>
      </c>
    </row>
    <row r="26" spans="1:34" s="96" customFormat="1" ht="154.5" customHeight="1">
      <c r="A26" s="95" t="s">
        <v>50</v>
      </c>
      <c r="B26" s="62" t="s">
        <v>242</v>
      </c>
      <c r="C26" s="62" t="s">
        <v>121</v>
      </c>
      <c r="D26" s="62" t="s">
        <v>244</v>
      </c>
      <c r="E26" s="62" t="s">
        <v>90</v>
      </c>
      <c r="F26" s="62" t="s">
        <v>187</v>
      </c>
      <c r="G26" s="62" t="s">
        <v>292</v>
      </c>
      <c r="H26" s="62" t="s">
        <v>195</v>
      </c>
      <c r="I26" s="62" t="s">
        <v>241</v>
      </c>
      <c r="J26" s="62" t="s">
        <v>101</v>
      </c>
      <c r="K26" s="62" t="s">
        <v>369</v>
      </c>
      <c r="L26" s="62" t="s">
        <v>379</v>
      </c>
      <c r="M26" s="62">
        <v>1</v>
      </c>
      <c r="N26" s="62" t="s">
        <v>379</v>
      </c>
      <c r="O26" s="62" t="s">
        <v>427</v>
      </c>
      <c r="P26" s="65">
        <v>45352</v>
      </c>
      <c r="Q26" s="65">
        <v>45381</v>
      </c>
      <c r="R26" s="124"/>
      <c r="S26" s="124"/>
      <c r="T26" s="132" t="e">
        <f t="shared" si="0"/>
        <v>#DIV/0!</v>
      </c>
      <c r="U26" s="62"/>
      <c r="V26" s="62"/>
      <c r="W26" s="62"/>
      <c r="X26" s="80" t="e">
        <f t="shared" si="4"/>
        <v>#DIV/0!</v>
      </c>
      <c r="Y26" s="62"/>
      <c r="Z26" s="62"/>
      <c r="AA26" s="62"/>
      <c r="AB26" s="80" t="e">
        <f t="shared" si="2"/>
        <v>#DIV/0!</v>
      </c>
      <c r="AC26" s="62"/>
      <c r="AD26" s="62"/>
      <c r="AE26" s="62"/>
      <c r="AF26" s="80" t="e">
        <f t="shared" si="3"/>
        <v>#DIV/0!</v>
      </c>
      <c r="AG26" s="62"/>
      <c r="AH26" s="62" t="s">
        <v>311</v>
      </c>
    </row>
    <row r="27" spans="1:34" s="96" customFormat="1" ht="181.5" customHeight="1">
      <c r="A27" s="95" t="s">
        <v>50</v>
      </c>
      <c r="B27" s="62" t="s">
        <v>242</v>
      </c>
      <c r="C27" s="62" t="s">
        <v>121</v>
      </c>
      <c r="D27" s="62" t="s">
        <v>244</v>
      </c>
      <c r="E27" s="62" t="s">
        <v>90</v>
      </c>
      <c r="F27" s="62" t="s">
        <v>187</v>
      </c>
      <c r="G27" s="62" t="s">
        <v>292</v>
      </c>
      <c r="H27" s="62" t="s">
        <v>195</v>
      </c>
      <c r="I27" s="62" t="s">
        <v>241</v>
      </c>
      <c r="J27" s="62" t="s">
        <v>101</v>
      </c>
      <c r="K27" s="62" t="s">
        <v>370</v>
      </c>
      <c r="L27" s="62" t="s">
        <v>380</v>
      </c>
      <c r="M27" s="62">
        <v>1</v>
      </c>
      <c r="N27" s="62" t="s">
        <v>380</v>
      </c>
      <c r="O27" s="62" t="s">
        <v>428</v>
      </c>
      <c r="P27" s="65">
        <v>45505</v>
      </c>
      <c r="Q27" s="65">
        <v>45535</v>
      </c>
      <c r="R27" s="124"/>
      <c r="S27" s="124"/>
      <c r="T27" s="132" t="e">
        <f t="shared" si="0"/>
        <v>#DIV/0!</v>
      </c>
      <c r="U27" s="62"/>
      <c r="V27" s="62"/>
      <c r="W27" s="62"/>
      <c r="X27" s="80" t="e">
        <f t="shared" si="4"/>
        <v>#DIV/0!</v>
      </c>
      <c r="Y27" s="62"/>
      <c r="Z27" s="62">
        <v>1</v>
      </c>
      <c r="AA27" s="62">
        <v>1</v>
      </c>
      <c r="AB27" s="80">
        <f t="shared" si="2"/>
        <v>1</v>
      </c>
      <c r="AC27" s="62" t="s">
        <v>429</v>
      </c>
      <c r="AD27" s="62"/>
      <c r="AE27" s="62"/>
      <c r="AF27" s="80" t="e">
        <f t="shared" si="3"/>
        <v>#DIV/0!</v>
      </c>
      <c r="AG27" s="62"/>
      <c r="AH27" s="62" t="s">
        <v>311</v>
      </c>
    </row>
    <row r="28" spans="1:34" s="96" customFormat="1" ht="142.5" customHeight="1">
      <c r="A28" s="95" t="s">
        <v>50</v>
      </c>
      <c r="B28" s="62" t="s">
        <v>242</v>
      </c>
      <c r="C28" s="62" t="s">
        <v>121</v>
      </c>
      <c r="D28" s="62" t="s">
        <v>244</v>
      </c>
      <c r="E28" s="62" t="s">
        <v>90</v>
      </c>
      <c r="F28" s="62" t="s">
        <v>187</v>
      </c>
      <c r="G28" s="62" t="s">
        <v>292</v>
      </c>
      <c r="H28" s="62" t="s">
        <v>195</v>
      </c>
      <c r="I28" s="62" t="s">
        <v>241</v>
      </c>
      <c r="J28" s="62" t="s">
        <v>101</v>
      </c>
      <c r="K28" s="62" t="s">
        <v>387</v>
      </c>
      <c r="L28" s="62" t="s">
        <v>430</v>
      </c>
      <c r="M28" s="62">
        <v>1</v>
      </c>
      <c r="N28" s="62" t="s">
        <v>430</v>
      </c>
      <c r="O28" s="62" t="s">
        <v>430</v>
      </c>
      <c r="P28" s="65">
        <v>45352</v>
      </c>
      <c r="Q28" s="65">
        <v>45412</v>
      </c>
      <c r="R28" s="124"/>
      <c r="S28" s="124"/>
      <c r="T28" s="132" t="e">
        <f t="shared" si="0"/>
        <v>#DIV/0!</v>
      </c>
      <c r="U28" s="62"/>
      <c r="V28" s="62"/>
      <c r="W28" s="62"/>
      <c r="X28" s="80" t="e">
        <f t="shared" si="4"/>
        <v>#DIV/0!</v>
      </c>
      <c r="Y28" s="62"/>
      <c r="Z28" s="62"/>
      <c r="AA28" s="62"/>
      <c r="AB28" s="80" t="e">
        <f t="shared" si="2"/>
        <v>#DIV/0!</v>
      </c>
      <c r="AC28" s="62"/>
      <c r="AD28" s="62"/>
      <c r="AE28" s="62"/>
      <c r="AF28" s="80" t="e">
        <f t="shared" si="3"/>
        <v>#DIV/0!</v>
      </c>
      <c r="AG28" s="62"/>
      <c r="AH28" s="62" t="s">
        <v>311</v>
      </c>
    </row>
    <row r="29" spans="1:34" s="96" customFormat="1" ht="195" customHeight="1">
      <c r="A29" s="95" t="s">
        <v>50</v>
      </c>
      <c r="B29" s="62" t="s">
        <v>242</v>
      </c>
      <c r="C29" s="62" t="s">
        <v>121</v>
      </c>
      <c r="D29" s="62" t="s">
        <v>244</v>
      </c>
      <c r="E29" s="62" t="s">
        <v>90</v>
      </c>
      <c r="F29" s="62" t="s">
        <v>187</v>
      </c>
      <c r="G29" s="62" t="s">
        <v>292</v>
      </c>
      <c r="H29" s="62" t="s">
        <v>195</v>
      </c>
      <c r="I29" s="62" t="s">
        <v>241</v>
      </c>
      <c r="J29" s="62" t="s">
        <v>101</v>
      </c>
      <c r="K29" s="62" t="s">
        <v>923</v>
      </c>
      <c r="L29" s="62" t="s">
        <v>293</v>
      </c>
      <c r="M29" s="62">
        <v>1</v>
      </c>
      <c r="N29" s="62" t="str">
        <f>L29</f>
        <v>Plan de mejoramiento del clima organizacional definido</v>
      </c>
      <c r="O29" s="62" t="str">
        <f>N29</f>
        <v>Plan de mejoramiento del clima organizacional definido</v>
      </c>
      <c r="P29" s="65">
        <v>45505</v>
      </c>
      <c r="Q29" s="65">
        <v>45565</v>
      </c>
      <c r="R29" s="124"/>
      <c r="S29" s="124"/>
      <c r="T29" s="132" t="e">
        <f t="shared" si="0"/>
        <v>#DIV/0!</v>
      </c>
      <c r="U29" s="62"/>
      <c r="V29" s="62"/>
      <c r="W29" s="62"/>
      <c r="X29" s="80" t="e">
        <f t="shared" si="4"/>
        <v>#DIV/0!</v>
      </c>
      <c r="Y29" s="62"/>
      <c r="Z29" s="62"/>
      <c r="AA29" s="62"/>
      <c r="AB29" s="80" t="e">
        <f t="shared" si="2"/>
        <v>#DIV/0!</v>
      </c>
      <c r="AC29" s="62"/>
      <c r="AD29" s="62"/>
      <c r="AE29" s="62"/>
      <c r="AF29" s="80" t="e">
        <f t="shared" si="3"/>
        <v>#DIV/0!</v>
      </c>
      <c r="AG29" s="62"/>
      <c r="AH29" s="62" t="s">
        <v>311</v>
      </c>
    </row>
    <row r="30" spans="1:34" s="96" customFormat="1" ht="147" customHeight="1">
      <c r="A30" s="95" t="s">
        <v>50</v>
      </c>
      <c r="B30" s="62" t="s">
        <v>242</v>
      </c>
      <c r="C30" s="62" t="s">
        <v>121</v>
      </c>
      <c r="D30" s="62" t="s">
        <v>244</v>
      </c>
      <c r="E30" s="62" t="s">
        <v>90</v>
      </c>
      <c r="F30" s="62" t="s">
        <v>187</v>
      </c>
      <c r="G30" s="62" t="s">
        <v>292</v>
      </c>
      <c r="H30" s="62" t="s">
        <v>195</v>
      </c>
      <c r="I30" s="62" t="s">
        <v>241</v>
      </c>
      <c r="J30" s="62" t="s">
        <v>101</v>
      </c>
      <c r="K30" s="62" t="s">
        <v>388</v>
      </c>
      <c r="L30" s="62" t="s">
        <v>391</v>
      </c>
      <c r="M30" s="62" t="s">
        <v>431</v>
      </c>
      <c r="N30" s="62" t="s">
        <v>392</v>
      </c>
      <c r="O30" s="62" t="s">
        <v>392</v>
      </c>
      <c r="P30" s="65">
        <v>45323</v>
      </c>
      <c r="Q30" s="65">
        <v>45657</v>
      </c>
      <c r="R30" s="124"/>
      <c r="S30" s="124"/>
      <c r="T30" s="132" t="e">
        <f t="shared" si="0"/>
        <v>#DIV/0!</v>
      </c>
      <c r="U30" s="62"/>
      <c r="V30" s="62"/>
      <c r="W30" s="62"/>
      <c r="X30" s="80" t="e">
        <f t="shared" si="4"/>
        <v>#DIV/0!</v>
      </c>
      <c r="Y30" s="62"/>
      <c r="Z30" s="62"/>
      <c r="AA30" s="62"/>
      <c r="AB30" s="80" t="e">
        <f t="shared" si="2"/>
        <v>#DIV/0!</v>
      </c>
      <c r="AC30" s="62"/>
      <c r="AD30" s="62"/>
      <c r="AE30" s="62"/>
      <c r="AF30" s="80" t="e">
        <f t="shared" si="3"/>
        <v>#DIV/0!</v>
      </c>
      <c r="AG30" s="62"/>
      <c r="AH30" s="62" t="s">
        <v>311</v>
      </c>
    </row>
    <row r="31" spans="1:34" s="96" customFormat="1" ht="197.25" customHeight="1">
      <c r="A31" s="95" t="s">
        <v>50</v>
      </c>
      <c r="B31" s="62" t="s">
        <v>242</v>
      </c>
      <c r="C31" s="62" t="s">
        <v>121</v>
      </c>
      <c r="D31" s="62" t="s">
        <v>247</v>
      </c>
      <c r="E31" s="62" t="s">
        <v>90</v>
      </c>
      <c r="F31" s="62" t="s">
        <v>187</v>
      </c>
      <c r="G31" s="62" t="s">
        <v>292</v>
      </c>
      <c r="H31" s="62" t="s">
        <v>195</v>
      </c>
      <c r="I31" s="62" t="s">
        <v>241</v>
      </c>
      <c r="J31" s="62" t="s">
        <v>101</v>
      </c>
      <c r="K31" s="62" t="s">
        <v>393</v>
      </c>
      <c r="L31" s="62" t="s">
        <v>395</v>
      </c>
      <c r="M31" s="62" t="s">
        <v>396</v>
      </c>
      <c r="N31" s="62" t="s">
        <v>397</v>
      </c>
      <c r="O31" s="62" t="s">
        <v>397</v>
      </c>
      <c r="P31" s="65">
        <v>45323</v>
      </c>
      <c r="Q31" s="65">
        <v>45656</v>
      </c>
      <c r="R31" s="124"/>
      <c r="S31" s="124"/>
      <c r="T31" s="132" t="e">
        <f t="shared" si="0"/>
        <v>#DIV/0!</v>
      </c>
      <c r="U31" s="62"/>
      <c r="V31" s="62"/>
      <c r="W31" s="62"/>
      <c r="X31" s="80" t="e">
        <f t="shared" si="4"/>
        <v>#DIV/0!</v>
      </c>
      <c r="Y31" s="62" t="s">
        <v>398</v>
      </c>
      <c r="Z31" s="62"/>
      <c r="AA31" s="62"/>
      <c r="AB31" s="80" t="e">
        <f t="shared" si="2"/>
        <v>#DIV/0!</v>
      </c>
      <c r="AC31" s="62"/>
      <c r="AD31" s="62"/>
      <c r="AE31" s="62"/>
      <c r="AF31" s="80" t="e">
        <f t="shared" si="3"/>
        <v>#DIV/0!</v>
      </c>
      <c r="AG31" s="62"/>
      <c r="AH31" s="62" t="s">
        <v>311</v>
      </c>
    </row>
    <row r="32" spans="1:34" s="96" customFormat="1" ht="197.25" customHeight="1">
      <c r="A32" s="95" t="s">
        <v>50</v>
      </c>
      <c r="B32" s="62" t="s">
        <v>242</v>
      </c>
      <c r="C32" s="62" t="s">
        <v>121</v>
      </c>
      <c r="D32" s="62" t="s">
        <v>244</v>
      </c>
      <c r="E32" s="62" t="s">
        <v>90</v>
      </c>
      <c r="F32" s="62" t="s">
        <v>187</v>
      </c>
      <c r="G32" s="62" t="s">
        <v>292</v>
      </c>
      <c r="H32" s="62" t="s">
        <v>195</v>
      </c>
      <c r="I32" s="62" t="s">
        <v>241</v>
      </c>
      <c r="J32" s="62" t="s">
        <v>101</v>
      </c>
      <c r="K32" s="62" t="s">
        <v>394</v>
      </c>
      <c r="L32" s="62" t="s">
        <v>399</v>
      </c>
      <c r="M32" s="62" t="s">
        <v>400</v>
      </c>
      <c r="N32" s="62" t="s">
        <v>401</v>
      </c>
      <c r="O32" s="62" t="s">
        <v>401</v>
      </c>
      <c r="P32" s="65">
        <v>45444</v>
      </c>
      <c r="Q32" s="65">
        <v>45656</v>
      </c>
      <c r="R32" s="124"/>
      <c r="S32" s="124"/>
      <c r="T32" s="132" t="e">
        <f t="shared" si="0"/>
        <v>#DIV/0!</v>
      </c>
      <c r="U32" s="62"/>
      <c r="V32" s="62"/>
      <c r="W32" s="62"/>
      <c r="X32" s="80"/>
      <c r="Y32" s="62"/>
      <c r="Z32" s="62"/>
      <c r="AA32" s="62"/>
      <c r="AB32" s="80" t="e">
        <f t="shared" si="2"/>
        <v>#DIV/0!</v>
      </c>
      <c r="AC32" s="62"/>
      <c r="AD32" s="62"/>
      <c r="AE32" s="62"/>
      <c r="AF32" s="80" t="e">
        <f t="shared" si="3"/>
        <v>#DIV/0!</v>
      </c>
      <c r="AG32" s="62"/>
      <c r="AH32" s="62" t="s">
        <v>432</v>
      </c>
    </row>
    <row r="33" spans="1:34" s="96" customFormat="1" ht="153.75" customHeight="1">
      <c r="A33" s="95" t="s">
        <v>50</v>
      </c>
      <c r="B33" s="62" t="s">
        <v>242</v>
      </c>
      <c r="C33" s="62" t="s">
        <v>121</v>
      </c>
      <c r="D33" s="62" t="s">
        <v>244</v>
      </c>
      <c r="E33" s="62" t="s">
        <v>90</v>
      </c>
      <c r="F33" s="62" t="s">
        <v>187</v>
      </c>
      <c r="G33" s="62" t="s">
        <v>292</v>
      </c>
      <c r="H33" s="62" t="s">
        <v>195</v>
      </c>
      <c r="I33" s="62" t="s">
        <v>241</v>
      </c>
      <c r="J33" s="62" t="s">
        <v>101</v>
      </c>
      <c r="K33" s="62" t="s">
        <v>402</v>
      </c>
      <c r="L33" s="62" t="s">
        <v>403</v>
      </c>
      <c r="M33" s="62" t="s">
        <v>404</v>
      </c>
      <c r="N33" s="62" t="str">
        <f>L33</f>
        <v>Programa de desvinculación elaboradoy ejecutado</v>
      </c>
      <c r="O33" s="62" t="str">
        <f>L33</f>
        <v>Programa de desvinculación elaboradoy ejecutado</v>
      </c>
      <c r="P33" s="65">
        <v>45383</v>
      </c>
      <c r="Q33" s="65">
        <v>45473</v>
      </c>
      <c r="R33" s="124"/>
      <c r="S33" s="124"/>
      <c r="T33" s="132" t="e">
        <f t="shared" si="0"/>
        <v>#DIV/0!</v>
      </c>
      <c r="U33" s="62"/>
      <c r="V33" s="62"/>
      <c r="W33" s="62"/>
      <c r="X33" s="80" t="e">
        <f t="shared" ref="X33" si="5">W33/V33</f>
        <v>#DIV/0!</v>
      </c>
      <c r="Y33" s="62"/>
      <c r="Z33" s="62"/>
      <c r="AA33" s="62"/>
      <c r="AB33" s="80" t="e">
        <f t="shared" si="2"/>
        <v>#DIV/0!</v>
      </c>
      <c r="AC33" s="62"/>
      <c r="AD33" s="62"/>
      <c r="AE33" s="62"/>
      <c r="AF33" s="80" t="e">
        <f t="shared" si="3"/>
        <v>#DIV/0!</v>
      </c>
      <c r="AG33" s="62"/>
      <c r="AH33" s="62" t="s">
        <v>311</v>
      </c>
    </row>
    <row r="34" spans="1:34" s="96" customFormat="1" ht="120" customHeight="1">
      <c r="A34" s="95" t="s">
        <v>50</v>
      </c>
      <c r="B34" s="62" t="s">
        <v>242</v>
      </c>
      <c r="C34" s="62" t="s">
        <v>121</v>
      </c>
      <c r="D34" s="62" t="s">
        <v>245</v>
      </c>
      <c r="E34" s="62" t="s">
        <v>90</v>
      </c>
      <c r="F34" s="62" t="s">
        <v>187</v>
      </c>
      <c r="G34" s="62" t="s">
        <v>292</v>
      </c>
      <c r="H34" s="62" t="s">
        <v>196</v>
      </c>
      <c r="I34" s="62" t="s">
        <v>241</v>
      </c>
      <c r="J34" s="62" t="s">
        <v>101</v>
      </c>
      <c r="K34" s="62" t="s">
        <v>924</v>
      </c>
      <c r="L34" s="62" t="s">
        <v>925</v>
      </c>
      <c r="M34" s="62" t="s">
        <v>405</v>
      </c>
      <c r="N34" s="62" t="str">
        <f>L34</f>
        <v>Procedimiento y Canal de denuncia creado</v>
      </c>
      <c r="O34" s="62" t="str">
        <f>L34</f>
        <v>Procedimiento y Canal de denuncia creado</v>
      </c>
      <c r="P34" s="65">
        <v>45352</v>
      </c>
      <c r="Q34" s="65">
        <v>45381</v>
      </c>
      <c r="R34" s="124"/>
      <c r="S34" s="124"/>
      <c r="T34" s="132" t="e">
        <f t="shared" si="0"/>
        <v>#DIV/0!</v>
      </c>
      <c r="U34" s="62"/>
      <c r="V34" s="62"/>
      <c r="W34" s="62"/>
      <c r="X34" s="80" t="e">
        <f t="shared" si="4"/>
        <v>#DIV/0!</v>
      </c>
      <c r="Y34" s="62"/>
      <c r="Z34" s="62"/>
      <c r="AA34" s="62"/>
      <c r="AB34" s="80" t="e">
        <f t="shared" si="2"/>
        <v>#DIV/0!</v>
      </c>
      <c r="AC34" s="62"/>
      <c r="AD34" s="62"/>
      <c r="AE34" s="62"/>
      <c r="AF34" s="80" t="e">
        <f t="shared" si="3"/>
        <v>#DIV/0!</v>
      </c>
      <c r="AG34" s="62"/>
      <c r="AH34" s="62" t="s">
        <v>311</v>
      </c>
    </row>
    <row r="35" spans="1:34" s="71" customFormat="1" ht="18" customHeight="1">
      <c r="R35" s="128"/>
      <c r="S35" s="128"/>
      <c r="T35" s="133"/>
      <c r="X35" s="92"/>
      <c r="AB35" s="92"/>
      <c r="AF35" s="92"/>
    </row>
    <row r="36" spans="1:34" s="71" customFormat="1" ht="18" customHeight="1">
      <c r="R36" s="128"/>
      <c r="S36" s="128"/>
      <c r="T36" s="133"/>
      <c r="X36" s="92"/>
      <c r="AB36" s="92"/>
      <c r="AF36" s="92"/>
    </row>
    <row r="37" spans="1:34" s="71" customFormat="1" ht="18" customHeight="1">
      <c r="R37" s="128"/>
      <c r="S37" s="128"/>
      <c r="T37" s="133"/>
      <c r="X37" s="92"/>
      <c r="AB37" s="92"/>
      <c r="AF37" s="92"/>
    </row>
    <row r="38" spans="1:34" s="71" customFormat="1" ht="18" customHeight="1">
      <c r="R38" s="128"/>
      <c r="S38" s="128"/>
      <c r="T38" s="133"/>
      <c r="X38" s="92"/>
      <c r="AB38" s="92"/>
      <c r="AF38" s="92"/>
    </row>
    <row r="39" spans="1:34" s="71" customFormat="1" ht="18" customHeight="1">
      <c r="R39" s="128"/>
      <c r="S39" s="128"/>
      <c r="T39" s="133"/>
      <c r="X39" s="92"/>
      <c r="AB39" s="92"/>
      <c r="AF39" s="92"/>
    </row>
    <row r="40" spans="1:34" s="71" customFormat="1" ht="18" customHeight="1">
      <c r="T40" s="92"/>
      <c r="X40" s="92"/>
      <c r="AB40" s="92"/>
      <c r="AF40" s="92"/>
    </row>
    <row r="41" spans="1:34" s="71" customFormat="1" ht="18" customHeight="1">
      <c r="T41" s="92"/>
      <c r="X41" s="92"/>
      <c r="AB41" s="92"/>
      <c r="AF41" s="92"/>
    </row>
    <row r="42" spans="1:34" s="71" customFormat="1" ht="18" customHeight="1">
      <c r="T42" s="92"/>
      <c r="X42" s="92"/>
      <c r="AB42" s="92"/>
      <c r="AF42" s="92"/>
    </row>
    <row r="43" spans="1:34" s="71" customFormat="1" ht="18" customHeight="1">
      <c r="T43" s="92"/>
      <c r="X43" s="92"/>
      <c r="AB43" s="92"/>
      <c r="AF43" s="92"/>
    </row>
    <row r="44" spans="1:34" s="71" customFormat="1" ht="18" customHeight="1">
      <c r="T44" s="92"/>
      <c r="X44" s="92"/>
      <c r="AB44" s="92"/>
      <c r="AF44" s="92"/>
    </row>
    <row r="45" spans="1:34" ht="18" customHeight="1"/>
    <row r="46" spans="1:34" ht="18" customHeight="1"/>
    <row r="47" spans="1:34" ht="18" customHeight="1"/>
    <row r="48" spans="1:34" ht="18" customHeight="1"/>
    <row r="49" ht="18" customHeight="1"/>
    <row r="50" ht="18" customHeight="1"/>
  </sheetData>
  <mergeCells count="25">
    <mergeCell ref="A18:A20"/>
    <mergeCell ref="B18:B20"/>
    <mergeCell ref="C18:C20"/>
    <mergeCell ref="D18:D20"/>
    <mergeCell ref="AH18:AH20"/>
    <mergeCell ref="R19:U19"/>
    <mergeCell ref="V19:Y19"/>
    <mergeCell ref="Z19:AC19"/>
    <mergeCell ref="AD19:AG19"/>
    <mergeCell ref="R18:AG18"/>
    <mergeCell ref="D5:AF10"/>
    <mergeCell ref="B11:AF12"/>
    <mergeCell ref="A1:C4"/>
    <mergeCell ref="D1:AF4"/>
    <mergeCell ref="AG1:AI1"/>
    <mergeCell ref="AG2:AI2"/>
    <mergeCell ref="AG3:AI3"/>
    <mergeCell ref="AG4:AI4"/>
    <mergeCell ref="A16:E16"/>
    <mergeCell ref="C17:E17"/>
    <mergeCell ref="E18:E20"/>
    <mergeCell ref="F18:Q19"/>
    <mergeCell ref="F16:AH16"/>
    <mergeCell ref="A17:B17"/>
    <mergeCell ref="G17:AH1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K21"/>
  <sheetViews>
    <sheetView topLeftCell="J6" zoomScale="80" zoomScaleNormal="80" workbookViewId="0">
      <selection activeCell="R14" sqref="R14:T15"/>
    </sheetView>
  </sheetViews>
  <sheetFormatPr baseColWidth="10" defaultColWidth="11.44140625" defaultRowHeight="14.4"/>
  <cols>
    <col min="1" max="1" width="19.44140625" style="101" customWidth="1"/>
    <col min="2" max="2" width="19.44140625" style="99" customWidth="1"/>
    <col min="3" max="3" width="19.44140625" style="71" customWidth="1"/>
    <col min="4" max="4" width="67.44140625" style="71" customWidth="1"/>
    <col min="5" max="17" width="19.44140625" style="71" customWidth="1"/>
    <col min="18"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[3]Indice!M1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[3]Indice!M2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[3]Indice!M3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213</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7" t="s">
        <v>21</v>
      </c>
      <c r="U12" s="7" t="s">
        <v>13</v>
      </c>
      <c r="V12" s="7" t="s">
        <v>40</v>
      </c>
      <c r="W12" s="7" t="s">
        <v>41</v>
      </c>
      <c r="X12" s="7" t="s">
        <v>42</v>
      </c>
      <c r="Y12" s="7" t="s">
        <v>68</v>
      </c>
      <c r="Z12" s="7" t="s">
        <v>43</v>
      </c>
      <c r="AA12" s="7" t="s">
        <v>44</v>
      </c>
      <c r="AB12" s="67" t="s">
        <v>45</v>
      </c>
      <c r="AC12" s="7" t="s">
        <v>70</v>
      </c>
      <c r="AD12" s="7" t="s">
        <v>46</v>
      </c>
      <c r="AE12" s="7" t="s">
        <v>47</v>
      </c>
      <c r="AF12" s="67" t="s">
        <v>48</v>
      </c>
      <c r="AG12" s="7" t="s">
        <v>71</v>
      </c>
      <c r="AH12" s="159"/>
    </row>
    <row r="13" spans="1:37" ht="69"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68" t="s">
        <v>30</v>
      </c>
      <c r="AC13" s="11" t="s">
        <v>73</v>
      </c>
      <c r="AD13" s="11" t="s">
        <v>35</v>
      </c>
      <c r="AE13" s="11" t="s">
        <v>36</v>
      </c>
      <c r="AF13" s="68" t="s">
        <v>30</v>
      </c>
      <c r="AG13" s="11" t="s">
        <v>72</v>
      </c>
      <c r="AH13" s="11" t="s">
        <v>74</v>
      </c>
    </row>
    <row r="14" spans="1:37" s="99" customFormat="1" ht="87.6" customHeight="1">
      <c r="A14" s="88" t="s">
        <v>50</v>
      </c>
      <c r="B14" s="62" t="s">
        <v>96</v>
      </c>
      <c r="C14" s="62" t="s">
        <v>121</v>
      </c>
      <c r="D14" s="62" t="s">
        <v>243</v>
      </c>
      <c r="E14" s="62" t="s">
        <v>90</v>
      </c>
      <c r="F14" s="62" t="s">
        <v>187</v>
      </c>
      <c r="G14" s="62" t="s">
        <v>294</v>
      </c>
      <c r="H14" s="62" t="s">
        <v>195</v>
      </c>
      <c r="I14" s="62" t="s">
        <v>306</v>
      </c>
      <c r="J14" s="62" t="s">
        <v>101</v>
      </c>
      <c r="K14" s="62" t="s">
        <v>295</v>
      </c>
      <c r="L14" s="62" t="s">
        <v>297</v>
      </c>
      <c r="M14" s="62" t="s">
        <v>299</v>
      </c>
      <c r="N14" s="62" t="s">
        <v>301</v>
      </c>
      <c r="O14" s="62" t="s">
        <v>301</v>
      </c>
      <c r="P14" s="65">
        <v>45292</v>
      </c>
      <c r="Q14" s="65">
        <v>45321</v>
      </c>
      <c r="R14" s="125"/>
      <c r="S14" s="125"/>
      <c r="T14" s="126" t="e">
        <f>S14/R14</f>
        <v>#DIV/0!</v>
      </c>
      <c r="U14" s="63" t="s">
        <v>303</v>
      </c>
      <c r="V14" s="63"/>
      <c r="W14" s="63"/>
      <c r="X14" s="69" t="e">
        <f>W14/V14</f>
        <v>#DIV/0!</v>
      </c>
      <c r="Y14" s="63"/>
      <c r="Z14" s="63"/>
      <c r="AA14" s="63"/>
      <c r="AB14" s="69" t="e">
        <f>AA14/Z14</f>
        <v>#DIV/0!</v>
      </c>
      <c r="AC14" s="63"/>
      <c r="AD14" s="63"/>
      <c r="AE14" s="63"/>
      <c r="AF14" s="69" t="e">
        <f>AE14/AD14</f>
        <v>#DIV/0!</v>
      </c>
      <c r="AG14" s="63"/>
      <c r="AH14" s="63" t="s">
        <v>304</v>
      </c>
    </row>
    <row r="15" spans="1:37" s="99" customFormat="1" ht="71.400000000000006">
      <c r="A15" s="88" t="s">
        <v>50</v>
      </c>
      <c r="B15" s="62" t="s">
        <v>96</v>
      </c>
      <c r="C15" s="62" t="s">
        <v>121</v>
      </c>
      <c r="D15" s="62" t="s">
        <v>243</v>
      </c>
      <c r="E15" s="62" t="s">
        <v>90</v>
      </c>
      <c r="F15" s="62" t="s">
        <v>187</v>
      </c>
      <c r="G15" s="62" t="s">
        <v>294</v>
      </c>
      <c r="H15" s="62" t="s">
        <v>195</v>
      </c>
      <c r="I15" s="62" t="s">
        <v>306</v>
      </c>
      <c r="J15" s="62" t="s">
        <v>101</v>
      </c>
      <c r="K15" s="62" t="s">
        <v>296</v>
      </c>
      <c r="L15" s="62" t="s">
        <v>298</v>
      </c>
      <c r="M15" s="62" t="s">
        <v>300</v>
      </c>
      <c r="N15" s="62" t="s">
        <v>298</v>
      </c>
      <c r="O15" s="62" t="s">
        <v>302</v>
      </c>
      <c r="P15" s="65">
        <v>45292</v>
      </c>
      <c r="Q15" s="65">
        <v>45321</v>
      </c>
      <c r="R15" s="125"/>
      <c r="S15" s="125"/>
      <c r="T15" s="126" t="e">
        <f>S15/R15</f>
        <v>#DIV/0!</v>
      </c>
      <c r="U15" s="63" t="s">
        <v>920</v>
      </c>
      <c r="V15" s="63"/>
      <c r="W15" s="63"/>
      <c r="X15" s="69" t="e">
        <f t="shared" ref="X15" si="0">W15/V15</f>
        <v>#DIV/0!</v>
      </c>
      <c r="Y15" s="63"/>
      <c r="Z15" s="63"/>
      <c r="AA15" s="63"/>
      <c r="AB15" s="69" t="e">
        <f t="shared" ref="AB15" si="1">AA15/Z15</f>
        <v>#DIV/0!</v>
      </c>
      <c r="AC15" s="63"/>
      <c r="AD15" s="63">
        <v>1</v>
      </c>
      <c r="AE15" s="63"/>
      <c r="AF15" s="69">
        <f t="shared" ref="AF15" si="2">AE15/AD15</f>
        <v>0</v>
      </c>
      <c r="AG15" s="63" t="s">
        <v>305</v>
      </c>
      <c r="AH15" s="63" t="s">
        <v>304</v>
      </c>
    </row>
    <row r="16" spans="1:37">
      <c r="AB16" s="71"/>
    </row>
    <row r="19" spans="1:13" ht="15" thickBot="1"/>
    <row r="20" spans="1:13" ht="15" thickBot="1">
      <c r="A20" s="102"/>
      <c r="B20" s="104"/>
      <c r="C20" s="43"/>
      <c r="D20" s="43"/>
      <c r="E20" s="43"/>
      <c r="F20" s="43"/>
      <c r="G20" s="43"/>
      <c r="H20" s="43"/>
      <c r="I20" s="43"/>
      <c r="J20" s="43"/>
      <c r="K20" s="43"/>
      <c r="L20" s="43"/>
      <c r="M20" s="43"/>
    </row>
    <row r="21" spans="1:13" ht="15" thickBot="1">
      <c r="A21" s="103"/>
      <c r="B21" s="105"/>
      <c r="C21" s="44"/>
      <c r="D21" s="44"/>
      <c r="E21" s="44"/>
      <c r="F21" s="44"/>
      <c r="G21" s="44"/>
      <c r="H21" s="44"/>
      <c r="I21" s="100"/>
      <c r="J21" s="44"/>
      <c r="K21" s="44"/>
      <c r="L21" s="44"/>
      <c r="M21" s="44"/>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AK18"/>
  <sheetViews>
    <sheetView topLeftCell="Q8" zoomScale="80" zoomScaleNormal="80" workbookViewId="0">
      <selection activeCell="Z26" sqref="Z26"/>
    </sheetView>
  </sheetViews>
  <sheetFormatPr baseColWidth="10" defaultColWidth="11.44140625" defaultRowHeight="14.4"/>
  <cols>
    <col min="1" max="1" width="19.44140625" style="101" customWidth="1"/>
    <col min="2" max="3" width="19.44140625" style="99" customWidth="1"/>
    <col min="4" max="4" width="59.44140625" style="71" customWidth="1"/>
    <col min="5"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[3]Indice!M1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[3]Indice!M2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[3]Indice!M3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214</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823</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20.75"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99" customFormat="1" ht="81.599999999999994">
      <c r="A14" s="88" t="s">
        <v>50</v>
      </c>
      <c r="B14" s="62" t="s">
        <v>96</v>
      </c>
      <c r="C14" s="62" t="s">
        <v>121</v>
      </c>
      <c r="D14" s="62" t="s">
        <v>243</v>
      </c>
      <c r="E14" s="62" t="s">
        <v>90</v>
      </c>
      <c r="F14" s="62" t="s">
        <v>187</v>
      </c>
      <c r="G14" s="62" t="s">
        <v>292</v>
      </c>
      <c r="H14" s="62" t="s">
        <v>195</v>
      </c>
      <c r="I14" s="62" t="s">
        <v>306</v>
      </c>
      <c r="J14" s="62" t="s">
        <v>101</v>
      </c>
      <c r="K14" s="106" t="s">
        <v>312</v>
      </c>
      <c r="L14" s="62" t="s">
        <v>307</v>
      </c>
      <c r="M14" s="62" t="s">
        <v>308</v>
      </c>
      <c r="N14" s="62" t="s">
        <v>309</v>
      </c>
      <c r="O14" s="62" t="s">
        <v>310</v>
      </c>
      <c r="P14" s="65">
        <v>45292</v>
      </c>
      <c r="Q14" s="65">
        <v>45321</v>
      </c>
      <c r="R14" s="125"/>
      <c r="S14" s="125"/>
      <c r="T14" s="126" t="e">
        <f>S14/R14</f>
        <v>#DIV/0!</v>
      </c>
      <c r="U14" s="63" t="s">
        <v>313</v>
      </c>
      <c r="V14" s="63"/>
      <c r="W14" s="63"/>
      <c r="X14" s="69" t="e">
        <f>W14/V14</f>
        <v>#DIV/0!</v>
      </c>
      <c r="Y14" s="63"/>
      <c r="Z14" s="63"/>
      <c r="AA14" s="63"/>
      <c r="AB14" s="69" t="e">
        <f>AA14/Z14</f>
        <v>#DIV/0!</v>
      </c>
      <c r="AC14" s="63"/>
      <c r="AD14" s="63"/>
      <c r="AE14" s="63"/>
      <c r="AF14" s="69" t="e">
        <f>AE14/AD14</f>
        <v>#DIV/0!</v>
      </c>
      <c r="AG14" s="63"/>
      <c r="AH14" s="63" t="s">
        <v>311</v>
      </c>
    </row>
    <row r="15" spans="1:37" s="107" customFormat="1">
      <c r="A15" s="101"/>
      <c r="B15" s="99"/>
      <c r="C15" s="99"/>
      <c r="R15" s="71"/>
      <c r="S15" s="71"/>
      <c r="T15" s="108"/>
      <c r="V15" s="71"/>
      <c r="W15" s="71"/>
      <c r="X15" s="108"/>
      <c r="Z15" s="71"/>
      <c r="AA15" s="71"/>
      <c r="AB15" s="108"/>
      <c r="AD15" s="71"/>
      <c r="AE15" s="71"/>
      <c r="AF15" s="108"/>
    </row>
    <row r="16" spans="1:37" s="107" customFormat="1">
      <c r="A16" s="101"/>
      <c r="B16" s="99"/>
      <c r="C16" s="99"/>
      <c r="T16" s="108"/>
      <c r="X16" s="108"/>
      <c r="AB16" s="108"/>
      <c r="AF16" s="108"/>
    </row>
    <row r="17" spans="1:32" s="107" customFormat="1">
      <c r="A17" s="101"/>
      <c r="B17" s="99"/>
      <c r="C17" s="99"/>
      <c r="Q17" s="99"/>
      <c r="R17" s="99"/>
      <c r="T17" s="108"/>
      <c r="X17" s="108"/>
      <c r="AB17" s="108"/>
      <c r="AF17" s="108"/>
    </row>
    <row r="18" spans="1:32" s="107" customFormat="1">
      <c r="A18" s="101"/>
      <c r="B18" s="99"/>
      <c r="C18" s="99"/>
      <c r="T18" s="108"/>
      <c r="X18" s="108"/>
      <c r="AB18" s="108"/>
      <c r="AF18" s="10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36"/>
  <sheetViews>
    <sheetView topLeftCell="I43" zoomScale="80" zoomScaleNormal="80" workbookViewId="0">
      <selection activeCell="S38" sqref="S38"/>
    </sheetView>
  </sheetViews>
  <sheetFormatPr baseColWidth="10" defaultColWidth="11.44140625" defaultRowHeight="97.8" customHeight="1"/>
  <cols>
    <col min="1"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97.8"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[3]Indice!M1</f>
        <v>Código: OAP-F09</v>
      </c>
      <c r="AG1" s="171"/>
      <c r="AH1" s="172"/>
    </row>
    <row r="2" spans="1:37" s="57" customFormat="1" ht="97.8"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[3]Indice!M2</f>
        <v>Versión: 1</v>
      </c>
      <c r="AG2" s="171"/>
      <c r="AH2" s="172"/>
    </row>
    <row r="3" spans="1:37" s="57" customFormat="1" ht="97.8"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[3]Indice!M3</f>
        <v>Fecha de actualización: 4 de noviembre de 2021</v>
      </c>
      <c r="AG3" s="171"/>
      <c r="AH3" s="172"/>
    </row>
    <row r="4" spans="1:37" s="57" customFormat="1" ht="97.8"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97.8" customHeight="1">
      <c r="A5" s="136" t="s">
        <v>215</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97.8"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97.8"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97.8"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97.8" customHeight="1">
      <c r="A9" s="145" t="s">
        <v>823</v>
      </c>
      <c r="B9" s="146"/>
      <c r="C9" s="145" t="s">
        <v>826</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97.8"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97.8"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97.8" customHeight="1">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49.4" customHeight="1">
      <c r="A13" s="88" t="s">
        <v>50</v>
      </c>
      <c r="B13" s="10" t="s">
        <v>53</v>
      </c>
      <c r="C13" s="10" t="s">
        <v>49</v>
      </c>
      <c r="D13" s="10" t="s">
        <v>51</v>
      </c>
      <c r="E13" s="10" t="s">
        <v>52</v>
      </c>
      <c r="F13" s="10" t="s">
        <v>58</v>
      </c>
      <c r="G13" s="10" t="s">
        <v>209</v>
      </c>
      <c r="H13" s="10" t="s">
        <v>59</v>
      </c>
      <c r="I13" s="10" t="s">
        <v>63</v>
      </c>
      <c r="J13" s="10" t="s">
        <v>61</v>
      </c>
      <c r="K13" s="10" t="s">
        <v>65</v>
      </c>
      <c r="L13" s="10" t="s">
        <v>64</v>
      </c>
      <c r="M13" s="10" t="s">
        <v>22</v>
      </c>
      <c r="N13" s="10" t="s">
        <v>23</v>
      </c>
      <c r="O13" s="10" t="s">
        <v>24</v>
      </c>
      <c r="P13" s="10" t="s">
        <v>25</v>
      </c>
      <c r="Q13" s="10" t="s">
        <v>26</v>
      </c>
      <c r="R13" s="11" t="s">
        <v>28</v>
      </c>
      <c r="S13" s="11" t="s">
        <v>29</v>
      </c>
      <c r="T13" s="68" t="s">
        <v>30</v>
      </c>
      <c r="U13" s="11" t="s">
        <v>27</v>
      </c>
      <c r="V13" s="11" t="s">
        <v>31</v>
      </c>
      <c r="W13" s="11" t="s">
        <v>32</v>
      </c>
      <c r="X13" s="68" t="s">
        <v>30</v>
      </c>
      <c r="Y13" s="11" t="s">
        <v>69</v>
      </c>
      <c r="Z13" s="11" t="s">
        <v>33</v>
      </c>
      <c r="AA13" s="11" t="s">
        <v>34</v>
      </c>
      <c r="AB13" s="68" t="s">
        <v>30</v>
      </c>
      <c r="AC13" s="11" t="s">
        <v>73</v>
      </c>
      <c r="AD13" s="11" t="s">
        <v>35</v>
      </c>
      <c r="AE13" s="11" t="s">
        <v>36</v>
      </c>
      <c r="AF13" s="68" t="s">
        <v>30</v>
      </c>
      <c r="AG13" s="11" t="s">
        <v>72</v>
      </c>
      <c r="AH13" s="11" t="s">
        <v>74</v>
      </c>
    </row>
    <row r="14" spans="1:37" s="99" customFormat="1" ht="97.8" customHeight="1">
      <c r="A14" s="109" t="s">
        <v>50</v>
      </c>
      <c r="B14" s="62" t="s">
        <v>242</v>
      </c>
      <c r="C14" s="62" t="s">
        <v>121</v>
      </c>
      <c r="D14" s="62" t="s">
        <v>247</v>
      </c>
      <c r="E14" s="62" t="s">
        <v>90</v>
      </c>
      <c r="F14" s="62" t="s">
        <v>187</v>
      </c>
      <c r="G14" s="62" t="s">
        <v>187</v>
      </c>
      <c r="H14" s="62" t="s">
        <v>195</v>
      </c>
      <c r="I14" s="62" t="s">
        <v>382</v>
      </c>
      <c r="J14" s="62" t="s">
        <v>93</v>
      </c>
      <c r="K14" s="62" t="s">
        <v>371</v>
      </c>
      <c r="L14" s="110" t="s">
        <v>372</v>
      </c>
      <c r="M14" s="62" t="s">
        <v>383</v>
      </c>
      <c r="N14" s="62" t="s">
        <v>240</v>
      </c>
      <c r="O14" s="62" t="s">
        <v>356</v>
      </c>
      <c r="P14" s="65">
        <v>45323</v>
      </c>
      <c r="Q14" s="65">
        <v>45656</v>
      </c>
      <c r="R14" s="125"/>
      <c r="S14" s="125"/>
      <c r="T14" s="126" t="e">
        <f t="shared" ref="T14:T36" si="0">S14/R14</f>
        <v>#DIV/0!</v>
      </c>
      <c r="U14" s="63"/>
      <c r="V14" s="63"/>
      <c r="W14" s="63"/>
      <c r="X14" s="69" t="e">
        <f t="shared" ref="X14:X36" si="1">W14/V14</f>
        <v>#DIV/0!</v>
      </c>
      <c r="Y14" s="63"/>
      <c r="Z14" s="63"/>
      <c r="AA14" s="63"/>
      <c r="AB14" s="69" t="e">
        <f t="shared" ref="AB14:AB36" si="2">AA14/Z14</f>
        <v>#DIV/0!</v>
      </c>
      <c r="AC14" s="63"/>
      <c r="AD14" s="63"/>
      <c r="AE14" s="63"/>
      <c r="AF14" s="69" t="e">
        <f t="shared" ref="AF14:AF36" si="3">AE14/AD14</f>
        <v>#DIV/0!</v>
      </c>
      <c r="AG14" s="63"/>
      <c r="AH14" s="63" t="s">
        <v>827</v>
      </c>
    </row>
    <row r="15" spans="1:37" s="99" customFormat="1" ht="97.8" customHeight="1">
      <c r="A15" s="109" t="s">
        <v>50</v>
      </c>
      <c r="B15" s="62" t="s">
        <v>242</v>
      </c>
      <c r="C15" s="62" t="s">
        <v>121</v>
      </c>
      <c r="D15" s="62" t="s">
        <v>247</v>
      </c>
      <c r="E15" s="62" t="s">
        <v>90</v>
      </c>
      <c r="F15" s="62" t="s">
        <v>187</v>
      </c>
      <c r="G15" s="62" t="s">
        <v>187</v>
      </c>
      <c r="H15" s="62" t="s">
        <v>195</v>
      </c>
      <c r="I15" s="62" t="s">
        <v>382</v>
      </c>
      <c r="J15" s="62" t="s">
        <v>93</v>
      </c>
      <c r="K15" s="62" t="s">
        <v>371</v>
      </c>
      <c r="L15" s="110" t="s">
        <v>373</v>
      </c>
      <c r="M15" s="62" t="s">
        <v>384</v>
      </c>
      <c r="N15" s="62" t="s">
        <v>240</v>
      </c>
      <c r="O15" s="62" t="s">
        <v>356</v>
      </c>
      <c r="P15" s="65">
        <v>45323</v>
      </c>
      <c r="Q15" s="65">
        <v>45656</v>
      </c>
      <c r="R15" s="125"/>
      <c r="S15" s="125"/>
      <c r="T15" s="126" t="e">
        <f t="shared" si="0"/>
        <v>#DIV/0!</v>
      </c>
      <c r="U15" s="63"/>
      <c r="V15" s="63"/>
      <c r="W15" s="63"/>
      <c r="X15" s="69" t="e">
        <f t="shared" si="1"/>
        <v>#DIV/0!</v>
      </c>
      <c r="Y15" s="63"/>
      <c r="Z15" s="63"/>
      <c r="AA15" s="63"/>
      <c r="AB15" s="69" t="e">
        <f t="shared" si="2"/>
        <v>#DIV/0!</v>
      </c>
      <c r="AC15" s="63"/>
      <c r="AD15" s="63"/>
      <c r="AE15" s="63"/>
      <c r="AF15" s="69" t="e">
        <f t="shared" si="3"/>
        <v>#DIV/0!</v>
      </c>
      <c r="AG15" s="63"/>
      <c r="AH15" s="63" t="s">
        <v>827</v>
      </c>
    </row>
    <row r="16" spans="1:37" s="99" customFormat="1" ht="97.8" customHeight="1">
      <c r="A16" s="109" t="s">
        <v>50</v>
      </c>
      <c r="B16" s="62" t="s">
        <v>242</v>
      </c>
      <c r="C16" s="62" t="s">
        <v>121</v>
      </c>
      <c r="D16" s="62" t="s">
        <v>247</v>
      </c>
      <c r="E16" s="62" t="s">
        <v>90</v>
      </c>
      <c r="F16" s="62" t="s">
        <v>187</v>
      </c>
      <c r="G16" s="62" t="s">
        <v>187</v>
      </c>
      <c r="H16" s="62" t="s">
        <v>195</v>
      </c>
      <c r="I16" s="62" t="s">
        <v>382</v>
      </c>
      <c r="J16" s="62" t="s">
        <v>93</v>
      </c>
      <c r="K16" s="62" t="s">
        <v>371</v>
      </c>
      <c r="L16" s="110" t="s">
        <v>390</v>
      </c>
      <c r="M16" s="62" t="s">
        <v>384</v>
      </c>
      <c r="N16" s="62" t="s">
        <v>240</v>
      </c>
      <c r="O16" s="62" t="s">
        <v>356</v>
      </c>
      <c r="P16" s="65">
        <v>45323</v>
      </c>
      <c r="Q16" s="65">
        <v>45656</v>
      </c>
      <c r="R16" s="125"/>
      <c r="S16" s="125"/>
      <c r="T16" s="126" t="e">
        <f t="shared" si="0"/>
        <v>#DIV/0!</v>
      </c>
      <c r="U16" s="63"/>
      <c r="V16" s="63"/>
      <c r="W16" s="63"/>
      <c r="X16" s="69" t="e">
        <f t="shared" si="1"/>
        <v>#DIV/0!</v>
      </c>
      <c r="Y16" s="63"/>
      <c r="Z16" s="63"/>
      <c r="AA16" s="63"/>
      <c r="AB16" s="69" t="e">
        <f t="shared" si="2"/>
        <v>#DIV/0!</v>
      </c>
      <c r="AC16" s="63"/>
      <c r="AD16" s="63"/>
      <c r="AE16" s="63"/>
      <c r="AF16" s="69" t="e">
        <f t="shared" si="3"/>
        <v>#DIV/0!</v>
      </c>
      <c r="AG16" s="63"/>
      <c r="AH16" s="63" t="s">
        <v>827</v>
      </c>
    </row>
    <row r="17" spans="1:34" s="99" customFormat="1" ht="97.8" customHeight="1">
      <c r="A17" s="109" t="s">
        <v>50</v>
      </c>
      <c r="B17" s="62" t="s">
        <v>242</v>
      </c>
      <c r="C17" s="62" t="s">
        <v>121</v>
      </c>
      <c r="D17" s="62" t="s">
        <v>247</v>
      </c>
      <c r="E17" s="62" t="s">
        <v>90</v>
      </c>
      <c r="F17" s="62" t="s">
        <v>187</v>
      </c>
      <c r="G17" s="62" t="s">
        <v>187</v>
      </c>
      <c r="H17" s="62" t="s">
        <v>195</v>
      </c>
      <c r="I17" s="62" t="s">
        <v>382</v>
      </c>
      <c r="J17" s="62" t="s">
        <v>93</v>
      </c>
      <c r="K17" s="62" t="s">
        <v>371</v>
      </c>
      <c r="L17" s="110" t="s">
        <v>389</v>
      </c>
      <c r="M17" s="62" t="s">
        <v>384</v>
      </c>
      <c r="N17" s="62" t="s">
        <v>240</v>
      </c>
      <c r="O17" s="62" t="s">
        <v>356</v>
      </c>
      <c r="P17" s="65">
        <v>45323</v>
      </c>
      <c r="Q17" s="65">
        <v>45656</v>
      </c>
      <c r="R17" s="125"/>
      <c r="S17" s="125"/>
      <c r="T17" s="126" t="e">
        <f t="shared" si="0"/>
        <v>#DIV/0!</v>
      </c>
      <c r="U17" s="63"/>
      <c r="V17" s="63"/>
      <c r="W17" s="63"/>
      <c r="X17" s="69" t="e">
        <f t="shared" si="1"/>
        <v>#DIV/0!</v>
      </c>
      <c r="Y17" s="63"/>
      <c r="Z17" s="63"/>
      <c r="AA17" s="63"/>
      <c r="AB17" s="69" t="e">
        <f t="shared" si="2"/>
        <v>#DIV/0!</v>
      </c>
      <c r="AC17" s="63"/>
      <c r="AD17" s="63"/>
      <c r="AE17" s="63"/>
      <c r="AF17" s="69" t="e">
        <f t="shared" si="3"/>
        <v>#DIV/0!</v>
      </c>
      <c r="AG17" s="63"/>
      <c r="AH17" s="63" t="s">
        <v>827</v>
      </c>
    </row>
    <row r="18" spans="1:34" s="99" customFormat="1" ht="97.8" customHeight="1">
      <c r="A18" s="109" t="s">
        <v>50</v>
      </c>
      <c r="B18" s="62" t="s">
        <v>242</v>
      </c>
      <c r="C18" s="62" t="s">
        <v>121</v>
      </c>
      <c r="D18" s="62" t="s">
        <v>247</v>
      </c>
      <c r="E18" s="62" t="s">
        <v>90</v>
      </c>
      <c r="F18" s="62" t="s">
        <v>187</v>
      </c>
      <c r="G18" s="62" t="s">
        <v>187</v>
      </c>
      <c r="H18" s="62" t="s">
        <v>195</v>
      </c>
      <c r="I18" s="62" t="s">
        <v>382</v>
      </c>
      <c r="J18" s="62" t="s">
        <v>93</v>
      </c>
      <c r="K18" s="62" t="s">
        <v>371</v>
      </c>
      <c r="L18" s="110" t="s">
        <v>828</v>
      </c>
      <c r="M18" s="62" t="s">
        <v>384</v>
      </c>
      <c r="N18" s="62" t="s">
        <v>240</v>
      </c>
      <c r="O18" s="62" t="s">
        <v>356</v>
      </c>
      <c r="P18" s="65">
        <v>45323</v>
      </c>
      <c r="Q18" s="65">
        <v>45656</v>
      </c>
      <c r="R18" s="125"/>
      <c r="S18" s="125"/>
      <c r="T18" s="126" t="e">
        <f t="shared" si="0"/>
        <v>#DIV/0!</v>
      </c>
      <c r="U18" s="63"/>
      <c r="V18" s="63"/>
      <c r="W18" s="63"/>
      <c r="X18" s="69" t="e">
        <f t="shared" si="1"/>
        <v>#DIV/0!</v>
      </c>
      <c r="Y18" s="63"/>
      <c r="Z18" s="63"/>
      <c r="AA18" s="63"/>
      <c r="AB18" s="69" t="e">
        <f t="shared" si="2"/>
        <v>#DIV/0!</v>
      </c>
      <c r="AC18" s="63"/>
      <c r="AD18" s="63"/>
      <c r="AE18" s="63"/>
      <c r="AF18" s="69" t="e">
        <f t="shared" si="3"/>
        <v>#DIV/0!</v>
      </c>
      <c r="AG18" s="63"/>
      <c r="AH18" s="63" t="s">
        <v>827</v>
      </c>
    </row>
    <row r="19" spans="1:34" s="99" customFormat="1" ht="97.8" customHeight="1">
      <c r="A19" s="109" t="s">
        <v>50</v>
      </c>
      <c r="B19" s="62" t="s">
        <v>96</v>
      </c>
      <c r="C19" s="62" t="s">
        <v>121</v>
      </c>
      <c r="D19" s="62" t="s">
        <v>247</v>
      </c>
      <c r="E19" s="62" t="s">
        <v>90</v>
      </c>
      <c r="F19" s="62" t="s">
        <v>187</v>
      </c>
      <c r="G19" s="62" t="s">
        <v>187</v>
      </c>
      <c r="H19" s="62" t="s">
        <v>195</v>
      </c>
      <c r="I19" s="62" t="s">
        <v>382</v>
      </c>
      <c r="J19" s="62" t="s">
        <v>93</v>
      </c>
      <c r="K19" s="62" t="s">
        <v>371</v>
      </c>
      <c r="L19" s="110" t="s">
        <v>829</v>
      </c>
      <c r="M19" s="62" t="s">
        <v>384</v>
      </c>
      <c r="N19" s="62" t="s">
        <v>240</v>
      </c>
      <c r="O19" s="62" t="s">
        <v>356</v>
      </c>
      <c r="P19" s="65">
        <v>45323</v>
      </c>
      <c r="Q19" s="65">
        <v>45656</v>
      </c>
      <c r="R19" s="125"/>
      <c r="S19" s="125"/>
      <c r="T19" s="126" t="e">
        <f t="shared" si="0"/>
        <v>#DIV/0!</v>
      </c>
      <c r="U19" s="63"/>
      <c r="V19" s="63"/>
      <c r="W19" s="63"/>
      <c r="X19" s="69" t="e">
        <f t="shared" si="1"/>
        <v>#DIV/0!</v>
      </c>
      <c r="Y19" s="63"/>
      <c r="Z19" s="63"/>
      <c r="AA19" s="63"/>
      <c r="AB19" s="69" t="e">
        <f t="shared" si="2"/>
        <v>#DIV/0!</v>
      </c>
      <c r="AC19" s="63"/>
      <c r="AD19" s="63"/>
      <c r="AE19" s="63"/>
      <c r="AF19" s="69" t="e">
        <f t="shared" si="3"/>
        <v>#DIV/0!</v>
      </c>
      <c r="AG19" s="63"/>
      <c r="AH19" s="63" t="s">
        <v>827</v>
      </c>
    </row>
    <row r="20" spans="1:34" s="99" customFormat="1" ht="97.8" customHeight="1">
      <c r="A20" s="109" t="s">
        <v>50</v>
      </c>
      <c r="B20" s="62" t="s">
        <v>242</v>
      </c>
      <c r="C20" s="62" t="s">
        <v>121</v>
      </c>
      <c r="D20" s="62" t="s">
        <v>247</v>
      </c>
      <c r="E20" s="62" t="s">
        <v>90</v>
      </c>
      <c r="F20" s="62" t="s">
        <v>187</v>
      </c>
      <c r="G20" s="62" t="s">
        <v>187</v>
      </c>
      <c r="H20" s="62" t="s">
        <v>195</v>
      </c>
      <c r="I20" s="62" t="s">
        <v>382</v>
      </c>
      <c r="J20" s="62" t="s">
        <v>93</v>
      </c>
      <c r="K20" s="62" t="s">
        <v>371</v>
      </c>
      <c r="L20" s="110" t="s">
        <v>374</v>
      </c>
      <c r="M20" s="62" t="s">
        <v>830</v>
      </c>
      <c r="N20" s="62" t="s">
        <v>240</v>
      </c>
      <c r="O20" s="62" t="s">
        <v>356</v>
      </c>
      <c r="P20" s="65">
        <v>45323</v>
      </c>
      <c r="Q20" s="65">
        <v>45656</v>
      </c>
      <c r="R20" s="125"/>
      <c r="S20" s="125"/>
      <c r="T20" s="126" t="e">
        <f t="shared" si="0"/>
        <v>#DIV/0!</v>
      </c>
      <c r="U20" s="63"/>
      <c r="V20" s="63"/>
      <c r="W20" s="63"/>
      <c r="X20" s="69" t="e">
        <f t="shared" si="1"/>
        <v>#DIV/0!</v>
      </c>
      <c r="Y20" s="63"/>
      <c r="Z20" s="63"/>
      <c r="AA20" s="63"/>
      <c r="AB20" s="69" t="e">
        <f t="shared" si="2"/>
        <v>#DIV/0!</v>
      </c>
      <c r="AC20" s="63"/>
      <c r="AD20" s="63"/>
      <c r="AE20" s="63"/>
      <c r="AF20" s="69" t="e">
        <f t="shared" si="3"/>
        <v>#DIV/0!</v>
      </c>
      <c r="AG20" s="63"/>
      <c r="AH20" s="63" t="s">
        <v>827</v>
      </c>
    </row>
    <row r="21" spans="1:34" s="99" customFormat="1" ht="97.8" customHeight="1">
      <c r="A21" s="109" t="s">
        <v>50</v>
      </c>
      <c r="B21" s="62" t="s">
        <v>242</v>
      </c>
      <c r="C21" s="62" t="s">
        <v>121</v>
      </c>
      <c r="D21" s="62" t="s">
        <v>247</v>
      </c>
      <c r="E21" s="62" t="s">
        <v>90</v>
      </c>
      <c r="F21" s="62" t="s">
        <v>187</v>
      </c>
      <c r="G21" s="62" t="s">
        <v>187</v>
      </c>
      <c r="H21" s="62" t="s">
        <v>195</v>
      </c>
      <c r="I21" s="62" t="s">
        <v>382</v>
      </c>
      <c r="J21" s="62" t="s">
        <v>93</v>
      </c>
      <c r="K21" s="62" t="s">
        <v>371</v>
      </c>
      <c r="L21" s="62" t="s">
        <v>375</v>
      </c>
      <c r="M21" s="62" t="s">
        <v>384</v>
      </c>
      <c r="N21" s="62" t="s">
        <v>240</v>
      </c>
      <c r="O21" s="62" t="s">
        <v>356</v>
      </c>
      <c r="P21" s="65">
        <v>45323</v>
      </c>
      <c r="Q21" s="65">
        <v>45656</v>
      </c>
      <c r="R21" s="125"/>
      <c r="S21" s="125"/>
      <c r="T21" s="126" t="e">
        <f t="shared" si="0"/>
        <v>#DIV/0!</v>
      </c>
      <c r="U21" s="63"/>
      <c r="V21" s="63"/>
      <c r="W21" s="63"/>
      <c r="X21" s="69" t="e">
        <f t="shared" si="1"/>
        <v>#DIV/0!</v>
      </c>
      <c r="Y21" s="63"/>
      <c r="Z21" s="63"/>
      <c r="AA21" s="63"/>
      <c r="AB21" s="69" t="e">
        <f t="shared" si="2"/>
        <v>#DIV/0!</v>
      </c>
      <c r="AC21" s="63"/>
      <c r="AD21" s="63"/>
      <c r="AE21" s="63"/>
      <c r="AF21" s="69" t="e">
        <f t="shared" si="3"/>
        <v>#DIV/0!</v>
      </c>
      <c r="AG21" s="63"/>
      <c r="AH21" s="63" t="s">
        <v>827</v>
      </c>
    </row>
    <row r="22" spans="1:34" s="99" customFormat="1" ht="97.8" customHeight="1">
      <c r="A22" s="109" t="s">
        <v>50</v>
      </c>
      <c r="B22" s="62" t="s">
        <v>242</v>
      </c>
      <c r="C22" s="62" t="s">
        <v>121</v>
      </c>
      <c r="D22" s="62" t="s">
        <v>247</v>
      </c>
      <c r="E22" s="62" t="s">
        <v>90</v>
      </c>
      <c r="F22" s="62" t="s">
        <v>187</v>
      </c>
      <c r="G22" s="62" t="s">
        <v>187</v>
      </c>
      <c r="H22" s="62" t="s">
        <v>195</v>
      </c>
      <c r="I22" s="62" t="s">
        <v>382</v>
      </c>
      <c r="J22" s="62" t="s">
        <v>93</v>
      </c>
      <c r="K22" s="62" t="s">
        <v>371</v>
      </c>
      <c r="L22" s="62" t="s">
        <v>831</v>
      </c>
      <c r="M22" s="62" t="s">
        <v>384</v>
      </c>
      <c r="N22" s="62" t="s">
        <v>240</v>
      </c>
      <c r="O22" s="62" t="s">
        <v>356</v>
      </c>
      <c r="P22" s="65">
        <v>45323</v>
      </c>
      <c r="Q22" s="65">
        <v>45656</v>
      </c>
      <c r="R22" s="125"/>
      <c r="S22" s="125"/>
      <c r="T22" s="126" t="e">
        <f t="shared" si="0"/>
        <v>#DIV/0!</v>
      </c>
      <c r="U22" s="63"/>
      <c r="V22" s="63"/>
      <c r="W22" s="63"/>
      <c r="X22" s="69" t="e">
        <f t="shared" si="1"/>
        <v>#DIV/0!</v>
      </c>
      <c r="Y22" s="63"/>
      <c r="Z22" s="63"/>
      <c r="AA22" s="63"/>
      <c r="AB22" s="69" t="e">
        <f t="shared" si="2"/>
        <v>#DIV/0!</v>
      </c>
      <c r="AC22" s="63"/>
      <c r="AD22" s="63"/>
      <c r="AE22" s="63"/>
      <c r="AF22" s="69" t="e">
        <f t="shared" si="3"/>
        <v>#DIV/0!</v>
      </c>
      <c r="AG22" s="63"/>
      <c r="AH22" s="63" t="s">
        <v>827</v>
      </c>
    </row>
    <row r="23" spans="1:34" s="99" customFormat="1" ht="97.8" customHeight="1">
      <c r="A23" s="109" t="s">
        <v>50</v>
      </c>
      <c r="B23" s="62" t="s">
        <v>242</v>
      </c>
      <c r="C23" s="62" t="s">
        <v>121</v>
      </c>
      <c r="D23" s="62" t="s">
        <v>247</v>
      </c>
      <c r="E23" s="62" t="s">
        <v>90</v>
      </c>
      <c r="F23" s="62" t="s">
        <v>187</v>
      </c>
      <c r="G23" s="62" t="s">
        <v>187</v>
      </c>
      <c r="H23" s="62" t="s">
        <v>195</v>
      </c>
      <c r="I23" s="62" t="s">
        <v>382</v>
      </c>
      <c r="J23" s="62" t="s">
        <v>93</v>
      </c>
      <c r="K23" s="62" t="s">
        <v>371</v>
      </c>
      <c r="L23" s="62" t="s">
        <v>376</v>
      </c>
      <c r="M23" s="62" t="s">
        <v>384</v>
      </c>
      <c r="N23" s="62" t="s">
        <v>240</v>
      </c>
      <c r="O23" s="62" t="s">
        <v>356</v>
      </c>
      <c r="P23" s="65">
        <v>45323</v>
      </c>
      <c r="Q23" s="65">
        <v>45656</v>
      </c>
      <c r="R23" s="125"/>
      <c r="S23" s="125"/>
      <c r="T23" s="126" t="e">
        <f t="shared" si="0"/>
        <v>#DIV/0!</v>
      </c>
      <c r="U23" s="63"/>
      <c r="V23" s="63"/>
      <c r="W23" s="63"/>
      <c r="X23" s="69" t="e">
        <f t="shared" si="1"/>
        <v>#DIV/0!</v>
      </c>
      <c r="Y23" s="63"/>
      <c r="Z23" s="63"/>
      <c r="AA23" s="63"/>
      <c r="AB23" s="69" t="e">
        <f t="shared" si="2"/>
        <v>#DIV/0!</v>
      </c>
      <c r="AC23" s="63"/>
      <c r="AD23" s="63"/>
      <c r="AE23" s="63"/>
      <c r="AF23" s="69" t="e">
        <f t="shared" si="3"/>
        <v>#DIV/0!</v>
      </c>
      <c r="AG23" s="63"/>
      <c r="AH23" s="63" t="s">
        <v>827</v>
      </c>
    </row>
    <row r="24" spans="1:34" s="99" customFormat="1" ht="97.8" customHeight="1">
      <c r="A24" s="109" t="s">
        <v>50</v>
      </c>
      <c r="B24" s="62" t="s">
        <v>242</v>
      </c>
      <c r="C24" s="62" t="s">
        <v>121</v>
      </c>
      <c r="D24" s="62" t="s">
        <v>247</v>
      </c>
      <c r="E24" s="62" t="s">
        <v>90</v>
      </c>
      <c r="F24" s="62" t="s">
        <v>187</v>
      </c>
      <c r="G24" s="62" t="s">
        <v>187</v>
      </c>
      <c r="H24" s="62" t="s">
        <v>195</v>
      </c>
      <c r="I24" s="62" t="s">
        <v>382</v>
      </c>
      <c r="J24" s="62" t="s">
        <v>93</v>
      </c>
      <c r="K24" s="62" t="s">
        <v>371</v>
      </c>
      <c r="L24" s="62" t="s">
        <v>377</v>
      </c>
      <c r="M24" s="62" t="s">
        <v>384</v>
      </c>
      <c r="N24" s="62" t="s">
        <v>240</v>
      </c>
      <c r="O24" s="62" t="s">
        <v>356</v>
      </c>
      <c r="P24" s="65">
        <v>45323</v>
      </c>
      <c r="Q24" s="65">
        <v>45656</v>
      </c>
      <c r="R24" s="125"/>
      <c r="S24" s="125"/>
      <c r="T24" s="126" t="e">
        <f t="shared" si="0"/>
        <v>#DIV/0!</v>
      </c>
      <c r="U24" s="63"/>
      <c r="V24" s="63"/>
      <c r="W24" s="63"/>
      <c r="X24" s="69" t="e">
        <f t="shared" si="1"/>
        <v>#DIV/0!</v>
      </c>
      <c r="Y24" s="63"/>
      <c r="Z24" s="63"/>
      <c r="AA24" s="63"/>
      <c r="AB24" s="69" t="e">
        <f t="shared" si="2"/>
        <v>#DIV/0!</v>
      </c>
      <c r="AC24" s="63"/>
      <c r="AD24" s="63"/>
      <c r="AE24" s="63"/>
      <c r="AF24" s="69" t="e">
        <f t="shared" si="3"/>
        <v>#DIV/0!</v>
      </c>
      <c r="AG24" s="63"/>
      <c r="AH24" s="63" t="s">
        <v>827</v>
      </c>
    </row>
    <row r="25" spans="1:34" s="99" customFormat="1" ht="97.8" customHeight="1">
      <c r="A25" s="109" t="s">
        <v>50</v>
      </c>
      <c r="B25" s="62" t="s">
        <v>242</v>
      </c>
      <c r="C25" s="62" t="s">
        <v>121</v>
      </c>
      <c r="D25" s="62" t="s">
        <v>247</v>
      </c>
      <c r="E25" s="62" t="s">
        <v>90</v>
      </c>
      <c r="F25" s="62" t="s">
        <v>187</v>
      </c>
      <c r="G25" s="62" t="s">
        <v>187</v>
      </c>
      <c r="H25" s="62" t="s">
        <v>195</v>
      </c>
      <c r="I25" s="62" t="s">
        <v>382</v>
      </c>
      <c r="J25" s="62" t="s">
        <v>93</v>
      </c>
      <c r="K25" s="62" t="s">
        <v>371</v>
      </c>
      <c r="L25" s="62" t="s">
        <v>378</v>
      </c>
      <c r="M25" s="62" t="s">
        <v>384</v>
      </c>
      <c r="N25" s="62" t="s">
        <v>240</v>
      </c>
      <c r="O25" s="62" t="s">
        <v>356</v>
      </c>
      <c r="P25" s="65">
        <v>45323</v>
      </c>
      <c r="Q25" s="65">
        <v>45656</v>
      </c>
      <c r="R25" s="125"/>
      <c r="S25" s="125"/>
      <c r="T25" s="126" t="e">
        <f t="shared" si="0"/>
        <v>#DIV/0!</v>
      </c>
      <c r="U25" s="63"/>
      <c r="V25" s="63"/>
      <c r="W25" s="63"/>
      <c r="X25" s="69" t="e">
        <f t="shared" si="1"/>
        <v>#DIV/0!</v>
      </c>
      <c r="Y25" s="63"/>
      <c r="Z25" s="63"/>
      <c r="AA25" s="63"/>
      <c r="AB25" s="69" t="e">
        <f t="shared" si="2"/>
        <v>#DIV/0!</v>
      </c>
      <c r="AC25" s="63"/>
      <c r="AD25" s="63"/>
      <c r="AE25" s="63"/>
      <c r="AF25" s="69" t="e">
        <f t="shared" si="3"/>
        <v>#DIV/0!</v>
      </c>
      <c r="AG25" s="63"/>
      <c r="AH25" s="63" t="s">
        <v>827</v>
      </c>
    </row>
    <row r="26" spans="1:34" s="99" customFormat="1" ht="97.8" customHeight="1">
      <c r="A26" s="109" t="s">
        <v>50</v>
      </c>
      <c r="B26" s="62" t="s">
        <v>242</v>
      </c>
      <c r="C26" s="62" t="s">
        <v>121</v>
      </c>
      <c r="D26" s="62" t="s">
        <v>247</v>
      </c>
      <c r="E26" s="62" t="s">
        <v>90</v>
      </c>
      <c r="F26" s="62" t="s">
        <v>187</v>
      </c>
      <c r="G26" s="62" t="s">
        <v>187</v>
      </c>
      <c r="H26" s="62" t="s">
        <v>195</v>
      </c>
      <c r="I26" s="62" t="s">
        <v>382</v>
      </c>
      <c r="J26" s="62" t="s">
        <v>93</v>
      </c>
      <c r="K26" s="62" t="s">
        <v>371</v>
      </c>
      <c r="L26" s="62" t="s">
        <v>381</v>
      </c>
      <c r="M26" s="62" t="s">
        <v>384</v>
      </c>
      <c r="N26" s="62" t="s">
        <v>240</v>
      </c>
      <c r="O26" s="62" t="s">
        <v>356</v>
      </c>
      <c r="P26" s="65">
        <v>45323</v>
      </c>
      <c r="Q26" s="65">
        <v>45656</v>
      </c>
      <c r="R26" s="125"/>
      <c r="S26" s="125"/>
      <c r="T26" s="126" t="e">
        <f t="shared" si="0"/>
        <v>#DIV/0!</v>
      </c>
      <c r="U26" s="63"/>
      <c r="V26" s="63"/>
      <c r="W26" s="63"/>
      <c r="X26" s="69" t="e">
        <f t="shared" si="1"/>
        <v>#DIV/0!</v>
      </c>
      <c r="Y26" s="63"/>
      <c r="Z26" s="63"/>
      <c r="AA26" s="63"/>
      <c r="AB26" s="69" t="e">
        <f t="shared" si="2"/>
        <v>#DIV/0!</v>
      </c>
      <c r="AC26" s="63"/>
      <c r="AD26" s="63"/>
      <c r="AE26" s="63"/>
      <c r="AF26" s="69" t="e">
        <f t="shared" si="3"/>
        <v>#DIV/0!</v>
      </c>
      <c r="AG26" s="63"/>
      <c r="AH26" s="63" t="s">
        <v>827</v>
      </c>
    </row>
    <row r="27" spans="1:34" s="99" customFormat="1" ht="97.8" customHeight="1">
      <c r="A27" s="109" t="s">
        <v>50</v>
      </c>
      <c r="B27" s="62" t="s">
        <v>242</v>
      </c>
      <c r="C27" s="62" t="s">
        <v>121</v>
      </c>
      <c r="D27" s="62" t="s">
        <v>247</v>
      </c>
      <c r="E27" s="62" t="s">
        <v>90</v>
      </c>
      <c r="F27" s="62" t="s">
        <v>187</v>
      </c>
      <c r="G27" s="62" t="s">
        <v>187</v>
      </c>
      <c r="H27" s="62" t="s">
        <v>195</v>
      </c>
      <c r="I27" s="62" t="s">
        <v>382</v>
      </c>
      <c r="J27" s="62" t="s">
        <v>93</v>
      </c>
      <c r="K27" s="62" t="s">
        <v>371</v>
      </c>
      <c r="L27" s="62" t="s">
        <v>832</v>
      </c>
      <c r="M27" s="62" t="s">
        <v>384</v>
      </c>
      <c r="N27" s="62" t="s">
        <v>240</v>
      </c>
      <c r="O27" s="62" t="s">
        <v>356</v>
      </c>
      <c r="P27" s="65">
        <v>45323</v>
      </c>
      <c r="Q27" s="65">
        <v>45656</v>
      </c>
      <c r="R27" s="125"/>
      <c r="S27" s="125"/>
      <c r="T27" s="126" t="e">
        <f t="shared" si="0"/>
        <v>#DIV/0!</v>
      </c>
      <c r="U27" s="63"/>
      <c r="V27" s="63"/>
      <c r="W27" s="63"/>
      <c r="X27" s="69" t="e">
        <f t="shared" si="1"/>
        <v>#DIV/0!</v>
      </c>
      <c r="Y27" s="63"/>
      <c r="Z27" s="63"/>
      <c r="AA27" s="63"/>
      <c r="AB27" s="69" t="e">
        <f t="shared" si="2"/>
        <v>#DIV/0!</v>
      </c>
      <c r="AC27" s="63"/>
      <c r="AD27" s="63"/>
      <c r="AE27" s="63"/>
      <c r="AF27" s="69" t="e">
        <f t="shared" si="3"/>
        <v>#DIV/0!</v>
      </c>
      <c r="AG27" s="63"/>
      <c r="AH27" s="63" t="s">
        <v>827</v>
      </c>
    </row>
    <row r="28" spans="1:34" ht="97.8" customHeight="1">
      <c r="A28" s="109" t="s">
        <v>50</v>
      </c>
      <c r="B28" s="62" t="s">
        <v>242</v>
      </c>
      <c r="C28" s="62" t="s">
        <v>121</v>
      </c>
      <c r="D28" s="62" t="s">
        <v>247</v>
      </c>
      <c r="E28" s="62" t="s">
        <v>90</v>
      </c>
      <c r="F28" s="62" t="s">
        <v>187</v>
      </c>
      <c r="G28" s="62" t="s">
        <v>187</v>
      </c>
      <c r="H28" s="62" t="s">
        <v>195</v>
      </c>
      <c r="I28" s="62" t="s">
        <v>382</v>
      </c>
      <c r="J28" s="62" t="s">
        <v>93</v>
      </c>
      <c r="K28" s="62" t="s">
        <v>371</v>
      </c>
      <c r="L28" s="62" t="s">
        <v>833</v>
      </c>
      <c r="M28" s="62" t="s">
        <v>384</v>
      </c>
      <c r="N28" s="62" t="s">
        <v>240</v>
      </c>
      <c r="O28" s="62" t="s">
        <v>356</v>
      </c>
      <c r="P28" s="65">
        <v>45323</v>
      </c>
      <c r="Q28" s="65">
        <v>45656</v>
      </c>
      <c r="R28" s="125"/>
      <c r="S28" s="125"/>
      <c r="T28" s="126" t="e">
        <f t="shared" si="0"/>
        <v>#DIV/0!</v>
      </c>
      <c r="U28" s="63"/>
      <c r="V28" s="63"/>
      <c r="W28" s="63"/>
      <c r="X28" s="69" t="e">
        <f t="shared" si="1"/>
        <v>#DIV/0!</v>
      </c>
      <c r="Y28" s="63"/>
      <c r="Z28" s="63"/>
      <c r="AA28" s="63"/>
      <c r="AB28" s="69" t="e">
        <f t="shared" si="2"/>
        <v>#DIV/0!</v>
      </c>
      <c r="AC28" s="63"/>
      <c r="AD28" s="63"/>
      <c r="AE28" s="63"/>
      <c r="AF28" s="69" t="e">
        <f t="shared" si="3"/>
        <v>#DIV/0!</v>
      </c>
      <c r="AG28" s="63"/>
      <c r="AH28" s="63" t="s">
        <v>827</v>
      </c>
    </row>
    <row r="29" spans="1:34" ht="97.8" customHeight="1">
      <c r="A29" s="109" t="s">
        <v>50</v>
      </c>
      <c r="B29" s="62" t="s">
        <v>242</v>
      </c>
      <c r="C29" s="62" t="s">
        <v>121</v>
      </c>
      <c r="D29" s="62" t="s">
        <v>247</v>
      </c>
      <c r="E29" s="62" t="s">
        <v>90</v>
      </c>
      <c r="F29" s="62" t="s">
        <v>187</v>
      </c>
      <c r="G29" s="62" t="s">
        <v>187</v>
      </c>
      <c r="H29" s="62" t="s">
        <v>195</v>
      </c>
      <c r="I29" s="62" t="s">
        <v>382</v>
      </c>
      <c r="J29" s="62" t="s">
        <v>93</v>
      </c>
      <c r="K29" s="62" t="s">
        <v>371</v>
      </c>
      <c r="L29" s="62" t="s">
        <v>834</v>
      </c>
      <c r="M29" s="62" t="s">
        <v>384</v>
      </c>
      <c r="N29" s="62" t="s">
        <v>240</v>
      </c>
      <c r="O29" s="62" t="s">
        <v>356</v>
      </c>
      <c r="P29" s="65">
        <v>45323</v>
      </c>
      <c r="Q29" s="65">
        <v>45656</v>
      </c>
      <c r="R29" s="125"/>
      <c r="S29" s="125"/>
      <c r="T29" s="126" t="e">
        <f t="shared" si="0"/>
        <v>#DIV/0!</v>
      </c>
      <c r="U29" s="63"/>
      <c r="V29" s="63"/>
      <c r="W29" s="63"/>
      <c r="X29" s="69" t="e">
        <f t="shared" si="1"/>
        <v>#DIV/0!</v>
      </c>
      <c r="Y29" s="63"/>
      <c r="Z29" s="63"/>
      <c r="AA29" s="63"/>
      <c r="AB29" s="69" t="e">
        <f t="shared" si="2"/>
        <v>#DIV/0!</v>
      </c>
      <c r="AC29" s="63"/>
      <c r="AD29" s="63"/>
      <c r="AE29" s="63"/>
      <c r="AF29" s="69" t="e">
        <f t="shared" si="3"/>
        <v>#DIV/0!</v>
      </c>
      <c r="AG29" s="63"/>
      <c r="AH29" s="63" t="s">
        <v>827</v>
      </c>
    </row>
    <row r="30" spans="1:34" ht="97.8" customHeight="1">
      <c r="A30" s="109" t="s">
        <v>50</v>
      </c>
      <c r="B30" s="62" t="s">
        <v>242</v>
      </c>
      <c r="C30" s="62" t="s">
        <v>121</v>
      </c>
      <c r="D30" s="62" t="s">
        <v>247</v>
      </c>
      <c r="E30" s="62" t="s">
        <v>90</v>
      </c>
      <c r="F30" s="62" t="s">
        <v>187</v>
      </c>
      <c r="G30" s="62" t="s">
        <v>187</v>
      </c>
      <c r="H30" s="62" t="s">
        <v>195</v>
      </c>
      <c r="I30" s="62" t="s">
        <v>382</v>
      </c>
      <c r="J30" s="62" t="s">
        <v>93</v>
      </c>
      <c r="K30" s="62" t="s">
        <v>371</v>
      </c>
      <c r="L30" s="62" t="s">
        <v>835</v>
      </c>
      <c r="M30" s="62" t="s">
        <v>384</v>
      </c>
      <c r="N30" s="62" t="s">
        <v>240</v>
      </c>
      <c r="O30" s="62" t="s">
        <v>356</v>
      </c>
      <c r="P30" s="65">
        <v>45323</v>
      </c>
      <c r="Q30" s="65">
        <v>45656</v>
      </c>
      <c r="R30" s="125"/>
      <c r="S30" s="125"/>
      <c r="T30" s="126" t="e">
        <f t="shared" si="0"/>
        <v>#DIV/0!</v>
      </c>
      <c r="U30" s="63"/>
      <c r="V30" s="63"/>
      <c r="W30" s="63"/>
      <c r="X30" s="69" t="e">
        <f t="shared" si="1"/>
        <v>#DIV/0!</v>
      </c>
      <c r="Y30" s="63"/>
      <c r="Z30" s="63"/>
      <c r="AA30" s="63"/>
      <c r="AB30" s="69" t="e">
        <f t="shared" si="2"/>
        <v>#DIV/0!</v>
      </c>
      <c r="AC30" s="63"/>
      <c r="AD30" s="63"/>
      <c r="AE30" s="63"/>
      <c r="AF30" s="69" t="e">
        <f t="shared" si="3"/>
        <v>#DIV/0!</v>
      </c>
      <c r="AG30" s="63"/>
      <c r="AH30" s="63" t="s">
        <v>827</v>
      </c>
    </row>
    <row r="31" spans="1:34" ht="97.8" customHeight="1">
      <c r="A31" s="111" t="s">
        <v>50</v>
      </c>
      <c r="B31" s="62" t="s">
        <v>242</v>
      </c>
      <c r="C31" s="62" t="s">
        <v>121</v>
      </c>
      <c r="D31" s="62" t="s">
        <v>247</v>
      </c>
      <c r="E31" s="62" t="s">
        <v>90</v>
      </c>
      <c r="F31" s="62" t="s">
        <v>187</v>
      </c>
      <c r="G31" s="62" t="s">
        <v>187</v>
      </c>
      <c r="H31" s="62" t="s">
        <v>195</v>
      </c>
      <c r="I31" s="62" t="s">
        <v>382</v>
      </c>
      <c r="J31" s="62" t="s">
        <v>93</v>
      </c>
      <c r="K31" s="62" t="s">
        <v>371</v>
      </c>
      <c r="L31" s="62" t="s">
        <v>836</v>
      </c>
      <c r="M31" s="62" t="s">
        <v>384</v>
      </c>
      <c r="N31" s="62" t="s">
        <v>240</v>
      </c>
      <c r="O31" s="62" t="s">
        <v>356</v>
      </c>
      <c r="P31" s="65">
        <v>45323</v>
      </c>
      <c r="Q31" s="65">
        <v>45656</v>
      </c>
      <c r="R31" s="125"/>
      <c r="S31" s="125"/>
      <c r="T31" s="126" t="e">
        <f t="shared" si="0"/>
        <v>#DIV/0!</v>
      </c>
      <c r="U31" s="63"/>
      <c r="V31" s="63"/>
      <c r="W31" s="63"/>
      <c r="X31" s="69" t="e">
        <f t="shared" si="1"/>
        <v>#DIV/0!</v>
      </c>
      <c r="Y31" s="63"/>
      <c r="Z31" s="63"/>
      <c r="AA31" s="63"/>
      <c r="AB31" s="69" t="e">
        <f t="shared" si="2"/>
        <v>#DIV/0!</v>
      </c>
      <c r="AC31" s="63"/>
      <c r="AD31" s="63"/>
      <c r="AE31" s="63"/>
      <c r="AF31" s="69" t="e">
        <f t="shared" si="3"/>
        <v>#DIV/0!</v>
      </c>
      <c r="AG31" s="63"/>
      <c r="AH31" s="63" t="s">
        <v>827</v>
      </c>
    </row>
    <row r="32" spans="1:34" ht="97.8" customHeight="1">
      <c r="A32" s="111" t="s">
        <v>50</v>
      </c>
      <c r="B32" s="62" t="s">
        <v>242</v>
      </c>
      <c r="C32" s="62" t="s">
        <v>121</v>
      </c>
      <c r="D32" s="62" t="s">
        <v>247</v>
      </c>
      <c r="E32" s="62" t="s">
        <v>90</v>
      </c>
      <c r="F32" s="62" t="s">
        <v>187</v>
      </c>
      <c r="G32" s="62" t="s">
        <v>187</v>
      </c>
      <c r="H32" s="62" t="s">
        <v>195</v>
      </c>
      <c r="I32" s="62" t="s">
        <v>382</v>
      </c>
      <c r="J32" s="62" t="s">
        <v>93</v>
      </c>
      <c r="K32" s="62" t="s">
        <v>371</v>
      </c>
      <c r="L32" s="62" t="s">
        <v>837</v>
      </c>
      <c r="M32" s="62" t="s">
        <v>384</v>
      </c>
      <c r="N32" s="62" t="s">
        <v>240</v>
      </c>
      <c r="O32" s="62" t="s">
        <v>356</v>
      </c>
      <c r="P32" s="65">
        <v>45323</v>
      </c>
      <c r="Q32" s="65">
        <v>45656</v>
      </c>
      <c r="R32" s="125"/>
      <c r="S32" s="125"/>
      <c r="T32" s="126" t="e">
        <f t="shared" si="0"/>
        <v>#DIV/0!</v>
      </c>
      <c r="U32" s="63"/>
      <c r="V32" s="63"/>
      <c r="W32" s="63"/>
      <c r="X32" s="69" t="e">
        <f t="shared" si="1"/>
        <v>#DIV/0!</v>
      </c>
      <c r="Y32" s="63"/>
      <c r="Z32" s="63"/>
      <c r="AA32" s="63"/>
      <c r="AB32" s="69" t="e">
        <f t="shared" si="2"/>
        <v>#DIV/0!</v>
      </c>
      <c r="AC32" s="63"/>
      <c r="AD32" s="63"/>
      <c r="AE32" s="63"/>
      <c r="AF32" s="69" t="e">
        <f t="shared" si="3"/>
        <v>#DIV/0!</v>
      </c>
      <c r="AG32" s="63"/>
      <c r="AH32" s="63" t="s">
        <v>827</v>
      </c>
    </row>
    <row r="33" spans="1:34" ht="97.8" customHeight="1">
      <c r="A33" s="109" t="s">
        <v>50</v>
      </c>
      <c r="B33" s="62" t="s">
        <v>242</v>
      </c>
      <c r="C33" s="62" t="s">
        <v>121</v>
      </c>
      <c r="D33" s="62" t="s">
        <v>247</v>
      </c>
      <c r="E33" s="62" t="s">
        <v>90</v>
      </c>
      <c r="F33" s="62" t="s">
        <v>187</v>
      </c>
      <c r="G33" s="62" t="s">
        <v>187</v>
      </c>
      <c r="H33" s="62" t="s">
        <v>195</v>
      </c>
      <c r="I33" s="62" t="s">
        <v>382</v>
      </c>
      <c r="J33" s="62" t="s">
        <v>93</v>
      </c>
      <c r="K33" s="62" t="s">
        <v>371</v>
      </c>
      <c r="L33" s="62" t="s">
        <v>838</v>
      </c>
      <c r="M33" s="62" t="s">
        <v>384</v>
      </c>
      <c r="N33" s="62" t="s">
        <v>240</v>
      </c>
      <c r="O33" s="62" t="s">
        <v>356</v>
      </c>
      <c r="P33" s="65">
        <v>45323</v>
      </c>
      <c r="Q33" s="65">
        <v>45656</v>
      </c>
      <c r="R33" s="125"/>
      <c r="S33" s="125"/>
      <c r="T33" s="126" t="e">
        <f t="shared" si="0"/>
        <v>#DIV/0!</v>
      </c>
      <c r="U33" s="63"/>
      <c r="V33" s="63"/>
      <c r="W33" s="63"/>
      <c r="X33" s="69" t="e">
        <f t="shared" si="1"/>
        <v>#DIV/0!</v>
      </c>
      <c r="Y33" s="63"/>
      <c r="Z33" s="63"/>
      <c r="AA33" s="63"/>
      <c r="AB33" s="69" t="e">
        <f t="shared" si="2"/>
        <v>#DIV/0!</v>
      </c>
      <c r="AC33" s="63"/>
      <c r="AD33" s="63"/>
      <c r="AE33" s="63"/>
      <c r="AF33" s="69" t="e">
        <f t="shared" si="3"/>
        <v>#DIV/0!</v>
      </c>
      <c r="AG33" s="63"/>
      <c r="AH33" s="63" t="s">
        <v>827</v>
      </c>
    </row>
    <row r="34" spans="1:34" ht="97.8" customHeight="1">
      <c r="A34" s="109" t="s">
        <v>50</v>
      </c>
      <c r="B34" s="62" t="s">
        <v>242</v>
      </c>
      <c r="C34" s="62" t="s">
        <v>121</v>
      </c>
      <c r="D34" s="62" t="s">
        <v>247</v>
      </c>
      <c r="E34" s="62" t="s">
        <v>90</v>
      </c>
      <c r="F34" s="62" t="s">
        <v>187</v>
      </c>
      <c r="G34" s="62" t="s">
        <v>187</v>
      </c>
      <c r="H34" s="62" t="s">
        <v>195</v>
      </c>
      <c r="I34" s="62" t="s">
        <v>382</v>
      </c>
      <c r="J34" s="62" t="s">
        <v>93</v>
      </c>
      <c r="K34" s="62" t="s">
        <v>371</v>
      </c>
      <c r="L34" s="62" t="s">
        <v>839</v>
      </c>
      <c r="M34" s="62" t="s">
        <v>384</v>
      </c>
      <c r="N34" s="62" t="s">
        <v>240</v>
      </c>
      <c r="O34" s="62" t="s">
        <v>356</v>
      </c>
      <c r="P34" s="65">
        <v>45323</v>
      </c>
      <c r="Q34" s="65">
        <v>45656</v>
      </c>
      <c r="R34" s="125"/>
      <c r="S34" s="125"/>
      <c r="T34" s="126" t="e">
        <f t="shared" si="0"/>
        <v>#DIV/0!</v>
      </c>
      <c r="U34" s="63"/>
      <c r="V34" s="63"/>
      <c r="W34" s="63"/>
      <c r="X34" s="69" t="e">
        <f t="shared" si="1"/>
        <v>#DIV/0!</v>
      </c>
      <c r="Y34" s="63"/>
      <c r="Z34" s="63"/>
      <c r="AA34" s="63"/>
      <c r="AB34" s="69" t="e">
        <f t="shared" si="2"/>
        <v>#DIV/0!</v>
      </c>
      <c r="AC34" s="63"/>
      <c r="AD34" s="63"/>
      <c r="AE34" s="63"/>
      <c r="AF34" s="69" t="e">
        <f t="shared" si="3"/>
        <v>#DIV/0!</v>
      </c>
      <c r="AG34" s="63"/>
      <c r="AH34" s="63" t="s">
        <v>827</v>
      </c>
    </row>
    <row r="35" spans="1:34" ht="97.8" customHeight="1">
      <c r="A35" s="111" t="s">
        <v>50</v>
      </c>
      <c r="B35" s="62" t="s">
        <v>242</v>
      </c>
      <c r="C35" s="62" t="s">
        <v>121</v>
      </c>
      <c r="D35" s="62" t="s">
        <v>247</v>
      </c>
      <c r="E35" s="62" t="s">
        <v>90</v>
      </c>
      <c r="F35" s="62" t="s">
        <v>187</v>
      </c>
      <c r="G35" s="62" t="s">
        <v>187</v>
      </c>
      <c r="H35" s="62" t="s">
        <v>195</v>
      </c>
      <c r="I35" s="62" t="s">
        <v>382</v>
      </c>
      <c r="J35" s="62" t="s">
        <v>93</v>
      </c>
      <c r="K35" s="62" t="s">
        <v>371</v>
      </c>
      <c r="L35" s="62" t="s">
        <v>840</v>
      </c>
      <c r="M35" s="62" t="s">
        <v>384</v>
      </c>
      <c r="N35" s="62" t="s">
        <v>240</v>
      </c>
      <c r="O35" s="62" t="s">
        <v>356</v>
      </c>
      <c r="P35" s="65">
        <v>45323</v>
      </c>
      <c r="Q35" s="65">
        <v>45656</v>
      </c>
      <c r="R35" s="125"/>
      <c r="S35" s="125"/>
      <c r="T35" s="126" t="e">
        <f t="shared" si="0"/>
        <v>#DIV/0!</v>
      </c>
      <c r="U35" s="63"/>
      <c r="V35" s="63"/>
      <c r="W35" s="63"/>
      <c r="X35" s="69" t="e">
        <f t="shared" si="1"/>
        <v>#DIV/0!</v>
      </c>
      <c r="Y35" s="63"/>
      <c r="Z35" s="63"/>
      <c r="AA35" s="63"/>
      <c r="AB35" s="69" t="e">
        <f t="shared" si="2"/>
        <v>#DIV/0!</v>
      </c>
      <c r="AC35" s="63"/>
      <c r="AD35" s="63"/>
      <c r="AE35" s="63"/>
      <c r="AF35" s="69" t="e">
        <f t="shared" si="3"/>
        <v>#DIV/0!</v>
      </c>
      <c r="AG35" s="63"/>
      <c r="AH35" s="63" t="s">
        <v>827</v>
      </c>
    </row>
    <row r="36" spans="1:34" ht="97.8" customHeight="1">
      <c r="A36" s="111" t="s">
        <v>50</v>
      </c>
      <c r="B36" s="62" t="s">
        <v>242</v>
      </c>
      <c r="C36" s="62" t="s">
        <v>121</v>
      </c>
      <c r="D36" s="62" t="s">
        <v>247</v>
      </c>
      <c r="E36" s="62" t="s">
        <v>90</v>
      </c>
      <c r="F36" s="62" t="s">
        <v>187</v>
      </c>
      <c r="G36" s="62" t="s">
        <v>187</v>
      </c>
      <c r="H36" s="62" t="s">
        <v>195</v>
      </c>
      <c r="I36" s="62" t="s">
        <v>382</v>
      </c>
      <c r="J36" s="62" t="s">
        <v>93</v>
      </c>
      <c r="K36" s="62" t="s">
        <v>371</v>
      </c>
      <c r="L36" s="62" t="s">
        <v>841</v>
      </c>
      <c r="M36" s="62" t="s">
        <v>384</v>
      </c>
      <c r="N36" s="62" t="s">
        <v>240</v>
      </c>
      <c r="O36" s="62" t="s">
        <v>356</v>
      </c>
      <c r="P36" s="65">
        <v>45323</v>
      </c>
      <c r="Q36" s="65">
        <v>45656</v>
      </c>
      <c r="R36" s="125"/>
      <c r="S36" s="125"/>
      <c r="T36" s="126" t="e">
        <f t="shared" si="0"/>
        <v>#DIV/0!</v>
      </c>
      <c r="U36" s="63"/>
      <c r="V36" s="63"/>
      <c r="W36" s="63"/>
      <c r="X36" s="69" t="e">
        <f t="shared" si="1"/>
        <v>#DIV/0!</v>
      </c>
      <c r="Y36" s="63"/>
      <c r="Z36" s="63"/>
      <c r="AA36" s="63"/>
      <c r="AB36" s="69" t="e">
        <f t="shared" si="2"/>
        <v>#DIV/0!</v>
      </c>
      <c r="AC36" s="63"/>
      <c r="AD36" s="63"/>
      <c r="AE36" s="63"/>
      <c r="AF36" s="69" t="e">
        <f t="shared" si="3"/>
        <v>#DIV/0!</v>
      </c>
      <c r="AG36" s="63"/>
      <c r="AH36" s="63" t="s">
        <v>827</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32"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1:AK21"/>
  <sheetViews>
    <sheetView topLeftCell="I19" zoomScale="80" zoomScaleNormal="80" workbookViewId="0">
      <selection activeCell="Q22" sqref="Q22:Q23"/>
    </sheetView>
  </sheetViews>
  <sheetFormatPr baseColWidth="10" defaultColWidth="11.44140625" defaultRowHeight="14.4"/>
  <cols>
    <col min="1" max="3" width="19.44140625" style="71" customWidth="1"/>
    <col min="4" max="4" width="45.6640625" style="71" customWidth="1"/>
    <col min="5" max="17" width="19.44140625" style="71" customWidth="1"/>
    <col min="18" max="19" width="11.44140625" style="71"/>
    <col min="20" max="20" width="11.44140625" style="92"/>
    <col min="21" max="23" width="11.44140625" style="71"/>
    <col min="24" max="24" width="11.44140625" style="92"/>
    <col min="25" max="27" width="11.44140625" style="71"/>
    <col min="28" max="28" width="11.44140625" style="92"/>
    <col min="29" max="31" width="11.44140625" style="71"/>
    <col min="32" max="32" width="11.44140625" style="92"/>
    <col min="33" max="33" width="11.44140625" style="71"/>
    <col min="34" max="34" width="18.5546875" style="71" customWidth="1"/>
    <col min="35" max="16384" width="11.44140625" style="71"/>
  </cols>
  <sheetData>
    <row r="1" spans="1:37" s="57" customFormat="1" ht="20.100000000000001" customHeight="1">
      <c r="A1" s="170"/>
      <c r="B1" s="170"/>
      <c r="C1" s="170"/>
      <c r="D1" s="142" t="s">
        <v>186</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71" t="str">
        <f>[3]Indice!M1</f>
        <v>Código: OAP-F09</v>
      </c>
      <c r="AG1" s="171"/>
      <c r="AH1" s="172"/>
    </row>
    <row r="2" spans="1:37" s="57" customFormat="1" ht="20.100000000000001" customHeight="1">
      <c r="A2" s="170"/>
      <c r="B2" s="170"/>
      <c r="C2" s="170"/>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71" t="str">
        <f>[3]Indice!M2</f>
        <v>Versión: 1</v>
      </c>
      <c r="AG2" s="171"/>
      <c r="AH2" s="172"/>
    </row>
    <row r="3" spans="1:37" s="57" customFormat="1" ht="20.100000000000001" customHeight="1">
      <c r="A3" s="170"/>
      <c r="B3" s="170"/>
      <c r="C3" s="170"/>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71" t="str">
        <f>[3]Indice!M3</f>
        <v>Fecha de actualización: 4 de noviembre de 2021</v>
      </c>
      <c r="AG3" s="171"/>
      <c r="AH3" s="172"/>
    </row>
    <row r="4" spans="1:37" s="57" customFormat="1" ht="20.100000000000001" customHeight="1">
      <c r="A4" s="170"/>
      <c r="B4" s="170"/>
      <c r="C4" s="170"/>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71" t="s">
        <v>185</v>
      </c>
      <c r="AG4" s="171"/>
      <c r="AH4" s="172"/>
    </row>
    <row r="5" spans="1:37" s="86" customFormat="1" ht="32.25" customHeight="1">
      <c r="A5" s="136" t="s">
        <v>216</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57"/>
      <c r="AJ5" s="57"/>
      <c r="AK5" s="57"/>
    </row>
    <row r="6" spans="1:37" s="86" customFormat="1" ht="32.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57"/>
      <c r="AJ6" s="57"/>
      <c r="AK6" s="57"/>
    </row>
    <row r="7" spans="1:37" s="86" customFormat="1" ht="32.25"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57"/>
      <c r="AJ7" s="57"/>
      <c r="AK7" s="57"/>
    </row>
    <row r="8" spans="1:37" ht="16.5" customHeight="1">
      <c r="A8" s="138" t="s">
        <v>0</v>
      </c>
      <c r="B8" s="138"/>
      <c r="C8" s="138"/>
      <c r="D8" s="138"/>
      <c r="E8" s="13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40"/>
    </row>
    <row r="9" spans="1:37" ht="20.25" customHeight="1">
      <c r="A9" s="145" t="s">
        <v>57</v>
      </c>
      <c r="B9" s="146"/>
      <c r="C9" s="145" t="s">
        <v>824</v>
      </c>
      <c r="D9" s="146"/>
      <c r="E9" s="147"/>
      <c r="F9" s="87" t="s">
        <v>38</v>
      </c>
      <c r="G9" s="148">
        <v>2024</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row>
    <row r="10" spans="1:37" s="6" customFormat="1" ht="15" customHeight="1">
      <c r="A10" s="150" t="s">
        <v>822</v>
      </c>
      <c r="B10" s="150" t="s">
        <v>821</v>
      </c>
      <c r="C10" s="150" t="s">
        <v>820</v>
      </c>
      <c r="D10" s="150" t="s">
        <v>819</v>
      </c>
      <c r="E10" s="150" t="s">
        <v>2</v>
      </c>
      <c r="F10" s="152" t="s">
        <v>67</v>
      </c>
      <c r="G10" s="153"/>
      <c r="H10" s="153"/>
      <c r="I10" s="153"/>
      <c r="J10" s="153"/>
      <c r="K10" s="153"/>
      <c r="L10" s="153"/>
      <c r="M10" s="153"/>
      <c r="N10" s="153"/>
      <c r="O10" s="153"/>
      <c r="P10" s="153"/>
      <c r="Q10" s="154"/>
      <c r="R10" s="166" t="s">
        <v>66</v>
      </c>
      <c r="S10" s="167"/>
      <c r="T10" s="167"/>
      <c r="U10" s="167"/>
      <c r="V10" s="167"/>
      <c r="W10" s="167"/>
      <c r="X10" s="167"/>
      <c r="Y10" s="167"/>
      <c r="Z10" s="167"/>
      <c r="AA10" s="167"/>
      <c r="AB10" s="167"/>
      <c r="AC10" s="167"/>
      <c r="AD10" s="167"/>
      <c r="AE10" s="167"/>
      <c r="AF10" s="167"/>
      <c r="AG10" s="168"/>
      <c r="AH10" s="158" t="s">
        <v>14</v>
      </c>
    </row>
    <row r="11" spans="1:37" s="6" customFormat="1" ht="15" customHeight="1">
      <c r="A11" s="151"/>
      <c r="B11" s="151"/>
      <c r="C11" s="151"/>
      <c r="D11" s="151"/>
      <c r="E11" s="151"/>
      <c r="F11" s="155"/>
      <c r="G11" s="156"/>
      <c r="H11" s="156"/>
      <c r="I11" s="156"/>
      <c r="J11" s="156"/>
      <c r="K11" s="156"/>
      <c r="L11" s="156"/>
      <c r="M11" s="156"/>
      <c r="N11" s="156"/>
      <c r="O11" s="156"/>
      <c r="P11" s="156"/>
      <c r="Q11" s="157"/>
      <c r="R11" s="160" t="s">
        <v>15</v>
      </c>
      <c r="S11" s="161"/>
      <c r="T11" s="161"/>
      <c r="U11" s="162"/>
      <c r="V11" s="160" t="s">
        <v>16</v>
      </c>
      <c r="W11" s="161"/>
      <c r="X11" s="161"/>
      <c r="Y11" s="162"/>
      <c r="Z11" s="160" t="s">
        <v>17</v>
      </c>
      <c r="AA11" s="161"/>
      <c r="AB11" s="161"/>
      <c r="AC11" s="162"/>
      <c r="AD11" s="163" t="s">
        <v>18</v>
      </c>
      <c r="AE11" s="164"/>
      <c r="AF11" s="164"/>
      <c r="AG11" s="165"/>
      <c r="AH11" s="159"/>
    </row>
    <row r="12" spans="1:37" s="6" customFormat="1" ht="30.6">
      <c r="A12" s="151"/>
      <c r="B12" s="151"/>
      <c r="C12" s="151"/>
      <c r="D12" s="151"/>
      <c r="E12" s="151"/>
      <c r="F12" s="81" t="s">
        <v>3</v>
      </c>
      <c r="G12" s="81" t="s">
        <v>4</v>
      </c>
      <c r="H12" s="81" t="s">
        <v>5</v>
      </c>
      <c r="I12" s="81" t="s">
        <v>62</v>
      </c>
      <c r="J12" s="81" t="s">
        <v>60</v>
      </c>
      <c r="K12" s="81" t="s">
        <v>6</v>
      </c>
      <c r="L12" s="81" t="s">
        <v>7</v>
      </c>
      <c r="M12" s="81" t="s">
        <v>8</v>
      </c>
      <c r="N12" s="81" t="s">
        <v>9</v>
      </c>
      <c r="O12" s="81" t="s">
        <v>10</v>
      </c>
      <c r="P12" s="81" t="s">
        <v>11</v>
      </c>
      <c r="Q12" s="81" t="s">
        <v>12</v>
      </c>
      <c r="R12" s="7" t="s">
        <v>19</v>
      </c>
      <c r="S12" s="7" t="s">
        <v>20</v>
      </c>
      <c r="T12" s="67" t="s">
        <v>21</v>
      </c>
      <c r="U12" s="7" t="s">
        <v>13</v>
      </c>
      <c r="V12" s="7" t="s">
        <v>40</v>
      </c>
      <c r="W12" s="7" t="s">
        <v>41</v>
      </c>
      <c r="X12" s="67" t="s">
        <v>42</v>
      </c>
      <c r="Y12" s="7" t="s">
        <v>68</v>
      </c>
      <c r="Z12" s="7" t="s">
        <v>43</v>
      </c>
      <c r="AA12" s="7" t="s">
        <v>44</v>
      </c>
      <c r="AB12" s="67" t="s">
        <v>45</v>
      </c>
      <c r="AC12" s="7" t="s">
        <v>70</v>
      </c>
      <c r="AD12" s="7" t="s">
        <v>46</v>
      </c>
      <c r="AE12" s="7" t="s">
        <v>47</v>
      </c>
      <c r="AF12" s="67" t="s">
        <v>48</v>
      </c>
      <c r="AG12" s="7" t="s">
        <v>71</v>
      </c>
      <c r="AH12" s="159"/>
    </row>
    <row r="13" spans="1:37" ht="157.19999999999999" customHeight="1">
      <c r="A13" s="112" t="s">
        <v>50</v>
      </c>
      <c r="B13" s="76" t="s">
        <v>53</v>
      </c>
      <c r="C13" s="76" t="s">
        <v>49</v>
      </c>
      <c r="D13" s="76" t="s">
        <v>51</v>
      </c>
      <c r="E13" s="76" t="s">
        <v>52</v>
      </c>
      <c r="F13" s="76" t="s">
        <v>58</v>
      </c>
      <c r="G13" s="76" t="s">
        <v>209</v>
      </c>
      <c r="H13" s="76" t="s">
        <v>59</v>
      </c>
      <c r="I13" s="76" t="s">
        <v>63</v>
      </c>
      <c r="J13" s="76" t="s">
        <v>61</v>
      </c>
      <c r="K13" s="76" t="s">
        <v>65</v>
      </c>
      <c r="L13" s="76" t="s">
        <v>64</v>
      </c>
      <c r="M13" s="76" t="s">
        <v>22</v>
      </c>
      <c r="N13" s="76" t="s">
        <v>23</v>
      </c>
      <c r="O13" s="76" t="s">
        <v>24</v>
      </c>
      <c r="P13" s="76" t="s">
        <v>25</v>
      </c>
      <c r="Q13" s="76" t="s">
        <v>26</v>
      </c>
      <c r="R13" s="77" t="s">
        <v>28</v>
      </c>
      <c r="S13" s="77" t="s">
        <v>29</v>
      </c>
      <c r="T13" s="78" t="s">
        <v>30</v>
      </c>
      <c r="U13" s="77" t="s">
        <v>27</v>
      </c>
      <c r="V13" s="77" t="s">
        <v>31</v>
      </c>
      <c r="W13" s="77" t="s">
        <v>32</v>
      </c>
      <c r="X13" s="78" t="s">
        <v>30</v>
      </c>
      <c r="Y13" s="77" t="s">
        <v>69</v>
      </c>
      <c r="Z13" s="77" t="s">
        <v>33</v>
      </c>
      <c r="AA13" s="77" t="s">
        <v>34</v>
      </c>
      <c r="AB13" s="78" t="s">
        <v>30</v>
      </c>
      <c r="AC13" s="77" t="s">
        <v>73</v>
      </c>
      <c r="AD13" s="77" t="s">
        <v>35</v>
      </c>
      <c r="AE13" s="77" t="s">
        <v>36</v>
      </c>
      <c r="AF13" s="78" t="s">
        <v>30</v>
      </c>
      <c r="AG13" s="77" t="s">
        <v>72</v>
      </c>
      <c r="AH13" s="77" t="s">
        <v>74</v>
      </c>
    </row>
    <row r="14" spans="1:37" ht="99" customHeight="1">
      <c r="A14" s="112" t="s">
        <v>50</v>
      </c>
      <c r="B14" s="76" t="s">
        <v>242</v>
      </c>
      <c r="C14" s="76" t="s">
        <v>121</v>
      </c>
      <c r="D14" s="76" t="s">
        <v>244</v>
      </c>
      <c r="E14" s="76" t="s">
        <v>90</v>
      </c>
      <c r="F14" s="76" t="s">
        <v>187</v>
      </c>
      <c r="G14" s="76" t="s">
        <v>292</v>
      </c>
      <c r="H14" s="76" t="s">
        <v>195</v>
      </c>
      <c r="I14" s="76" t="s">
        <v>314</v>
      </c>
      <c r="J14" s="76" t="s">
        <v>101</v>
      </c>
      <c r="K14" s="76" t="s">
        <v>317</v>
      </c>
      <c r="L14" s="76" t="s">
        <v>407</v>
      </c>
      <c r="M14" s="76" t="s">
        <v>321</v>
      </c>
      <c r="N14" s="76" t="s">
        <v>325</v>
      </c>
      <c r="O14" s="76" t="s">
        <v>326</v>
      </c>
      <c r="P14" s="79">
        <v>45292</v>
      </c>
      <c r="Q14" s="79">
        <v>45321</v>
      </c>
      <c r="R14" s="134"/>
      <c r="S14" s="134"/>
      <c r="T14" s="135" t="e">
        <f t="shared" ref="T14:T19" si="0">S14/R14</f>
        <v>#DIV/0!</v>
      </c>
      <c r="U14" s="77"/>
      <c r="V14" s="77"/>
      <c r="W14" s="77"/>
      <c r="X14" s="78" t="e">
        <f t="shared" ref="X14:X19" si="1">W14/V14</f>
        <v>#DIV/0!</v>
      </c>
      <c r="Y14" s="77"/>
      <c r="Z14" s="77"/>
      <c r="AA14" s="77"/>
      <c r="AB14" s="78" t="e">
        <f>AA14/Z14</f>
        <v>#DIV/0!</v>
      </c>
      <c r="AC14" s="77"/>
      <c r="AD14" s="77"/>
      <c r="AE14" s="77"/>
      <c r="AF14" s="78" t="e">
        <f>AE14/AD14</f>
        <v>#DIV/0!</v>
      </c>
      <c r="AG14" s="77"/>
      <c r="AH14" s="77" t="s">
        <v>311</v>
      </c>
    </row>
    <row r="15" spans="1:37" ht="98.4" customHeight="1">
      <c r="A15" s="112" t="s">
        <v>50</v>
      </c>
      <c r="B15" s="76" t="s">
        <v>242</v>
      </c>
      <c r="C15" s="76" t="s">
        <v>121</v>
      </c>
      <c r="D15" s="76" t="s">
        <v>244</v>
      </c>
      <c r="E15" s="76" t="s">
        <v>90</v>
      </c>
      <c r="F15" s="76" t="s">
        <v>187</v>
      </c>
      <c r="G15" s="76" t="s">
        <v>292</v>
      </c>
      <c r="H15" s="76" t="s">
        <v>195</v>
      </c>
      <c r="I15" s="76" t="s">
        <v>314</v>
      </c>
      <c r="J15" s="76" t="s">
        <v>101</v>
      </c>
      <c r="K15" s="76" t="s">
        <v>315</v>
      </c>
      <c r="L15" s="76" t="s">
        <v>316</v>
      </c>
      <c r="M15" s="76" t="s">
        <v>322</v>
      </c>
      <c r="N15" s="76" t="s">
        <v>323</v>
      </c>
      <c r="O15" s="76" t="s">
        <v>324</v>
      </c>
      <c r="P15" s="79">
        <v>45292</v>
      </c>
      <c r="Q15" s="79">
        <v>45656</v>
      </c>
      <c r="R15" s="134"/>
      <c r="S15" s="134"/>
      <c r="T15" s="135" t="e">
        <f t="shared" si="0"/>
        <v>#DIV/0!</v>
      </c>
      <c r="U15" s="77"/>
      <c r="V15" s="77"/>
      <c r="W15" s="77"/>
      <c r="X15" s="78" t="e">
        <f t="shared" si="1"/>
        <v>#DIV/0!</v>
      </c>
      <c r="Y15" s="77"/>
      <c r="Z15" s="77"/>
      <c r="AA15" s="77"/>
      <c r="AB15" s="78" t="e">
        <f>AA15/Z15</f>
        <v>#DIV/0!</v>
      </c>
      <c r="AC15" s="77"/>
      <c r="AD15" s="77"/>
      <c r="AE15" s="77"/>
      <c r="AF15" s="78" t="e">
        <f>AE15/AD15</f>
        <v>#DIV/0!</v>
      </c>
      <c r="AG15" s="77"/>
      <c r="AH15" s="77" t="s">
        <v>311</v>
      </c>
    </row>
    <row r="16" spans="1:37" ht="75" customHeight="1">
      <c r="A16" s="112" t="s">
        <v>50</v>
      </c>
      <c r="B16" s="76" t="s">
        <v>242</v>
      </c>
      <c r="C16" s="76" t="s">
        <v>121</v>
      </c>
      <c r="D16" s="76" t="s">
        <v>244</v>
      </c>
      <c r="E16" s="76" t="s">
        <v>90</v>
      </c>
      <c r="F16" s="76" t="s">
        <v>187</v>
      </c>
      <c r="G16" s="76" t="s">
        <v>292</v>
      </c>
      <c r="H16" s="76" t="s">
        <v>195</v>
      </c>
      <c r="I16" s="76" t="s">
        <v>314</v>
      </c>
      <c r="J16" s="76" t="s">
        <v>101</v>
      </c>
      <c r="K16" s="76" t="s">
        <v>408</v>
      </c>
      <c r="L16" s="76" t="s">
        <v>318</v>
      </c>
      <c r="M16" s="76" t="s">
        <v>327</v>
      </c>
      <c r="N16" s="76" t="s">
        <v>328</v>
      </c>
      <c r="O16" s="76" t="s">
        <v>329</v>
      </c>
      <c r="P16" s="79">
        <v>45352</v>
      </c>
      <c r="Q16" s="79">
        <v>45381</v>
      </c>
      <c r="R16" s="134"/>
      <c r="S16" s="134"/>
      <c r="T16" s="135" t="e">
        <f t="shared" si="0"/>
        <v>#DIV/0!</v>
      </c>
      <c r="U16" s="77"/>
      <c r="V16" s="77"/>
      <c r="W16" s="77"/>
      <c r="X16" s="78" t="e">
        <f t="shared" si="1"/>
        <v>#DIV/0!</v>
      </c>
      <c r="Y16" s="77"/>
      <c r="Z16" s="77"/>
      <c r="AA16" s="77"/>
      <c r="AB16" s="78" t="e">
        <f t="shared" ref="AB16:AB18" si="2">AA16/Z16</f>
        <v>#DIV/0!</v>
      </c>
      <c r="AC16" s="77"/>
      <c r="AD16" s="77"/>
      <c r="AE16" s="77"/>
      <c r="AF16" s="78" t="e">
        <f t="shared" ref="AF16:AF18" si="3">AE16/AD16</f>
        <v>#DIV/0!</v>
      </c>
      <c r="AG16" s="77"/>
      <c r="AH16" s="77" t="s">
        <v>311</v>
      </c>
    </row>
    <row r="17" spans="1:34" ht="83.4" customHeight="1">
      <c r="A17" s="112" t="s">
        <v>50</v>
      </c>
      <c r="B17" s="76" t="s">
        <v>242</v>
      </c>
      <c r="C17" s="76" t="s">
        <v>121</v>
      </c>
      <c r="D17" s="76" t="s">
        <v>244</v>
      </c>
      <c r="E17" s="76" t="s">
        <v>90</v>
      </c>
      <c r="F17" s="76" t="s">
        <v>187</v>
      </c>
      <c r="G17" s="76" t="s">
        <v>292</v>
      </c>
      <c r="H17" s="76" t="s">
        <v>195</v>
      </c>
      <c r="I17" s="76" t="s">
        <v>314</v>
      </c>
      <c r="J17" s="76" t="s">
        <v>101</v>
      </c>
      <c r="K17" s="76" t="s">
        <v>319</v>
      </c>
      <c r="L17" s="76" t="s">
        <v>330</v>
      </c>
      <c r="M17" s="76" t="s">
        <v>316</v>
      </c>
      <c r="N17" s="76" t="s">
        <v>316</v>
      </c>
      <c r="O17" s="76" t="s">
        <v>324</v>
      </c>
      <c r="P17" s="79">
        <v>45352</v>
      </c>
      <c r="Q17" s="79">
        <v>45503</v>
      </c>
      <c r="R17" s="134"/>
      <c r="S17" s="134"/>
      <c r="T17" s="135" t="e">
        <f t="shared" si="0"/>
        <v>#DIV/0!</v>
      </c>
      <c r="U17" s="77"/>
      <c r="V17" s="77"/>
      <c r="W17" s="77"/>
      <c r="X17" s="78" t="e">
        <f t="shared" si="1"/>
        <v>#DIV/0!</v>
      </c>
      <c r="Y17" s="77"/>
      <c r="Z17" s="77"/>
      <c r="AA17" s="77"/>
      <c r="AB17" s="78" t="e">
        <f t="shared" si="2"/>
        <v>#DIV/0!</v>
      </c>
      <c r="AC17" s="77"/>
      <c r="AD17" s="77"/>
      <c r="AE17" s="77"/>
      <c r="AF17" s="78" t="e">
        <f t="shared" si="3"/>
        <v>#DIV/0!</v>
      </c>
      <c r="AG17" s="77"/>
      <c r="AH17" s="77" t="s">
        <v>311</v>
      </c>
    </row>
    <row r="18" spans="1:34" ht="109.5" customHeight="1">
      <c r="A18" s="112" t="s">
        <v>50</v>
      </c>
      <c r="B18" s="76" t="s">
        <v>242</v>
      </c>
      <c r="C18" s="76" t="s">
        <v>121</v>
      </c>
      <c r="D18" s="76" t="s">
        <v>244</v>
      </c>
      <c r="E18" s="76" t="s">
        <v>90</v>
      </c>
      <c r="F18" s="76" t="s">
        <v>187</v>
      </c>
      <c r="G18" s="76" t="s">
        <v>292</v>
      </c>
      <c r="H18" s="76" t="s">
        <v>195</v>
      </c>
      <c r="I18" s="76" t="s">
        <v>314</v>
      </c>
      <c r="J18" s="76" t="s">
        <v>101</v>
      </c>
      <c r="K18" s="76" t="s">
        <v>320</v>
      </c>
      <c r="L18" s="76" t="s">
        <v>331</v>
      </c>
      <c r="M18" s="76" t="s">
        <v>316</v>
      </c>
      <c r="N18" s="76" t="s">
        <v>316</v>
      </c>
      <c r="O18" s="76" t="s">
        <v>324</v>
      </c>
      <c r="P18" s="79">
        <v>45352</v>
      </c>
      <c r="Q18" s="79">
        <v>45595</v>
      </c>
      <c r="R18" s="134"/>
      <c r="S18" s="134"/>
      <c r="T18" s="135" t="e">
        <f t="shared" si="0"/>
        <v>#DIV/0!</v>
      </c>
      <c r="U18" s="77"/>
      <c r="V18" s="77"/>
      <c r="W18" s="77"/>
      <c r="X18" s="78" t="e">
        <f t="shared" si="1"/>
        <v>#DIV/0!</v>
      </c>
      <c r="Y18" s="77"/>
      <c r="Z18" s="77"/>
      <c r="AA18" s="77"/>
      <c r="AB18" s="78" t="e">
        <f t="shared" si="2"/>
        <v>#DIV/0!</v>
      </c>
      <c r="AC18" s="77"/>
      <c r="AD18" s="77"/>
      <c r="AE18" s="77"/>
      <c r="AF18" s="78" t="e">
        <f t="shared" si="3"/>
        <v>#DIV/0!</v>
      </c>
      <c r="AG18" s="77"/>
      <c r="AH18" s="77" t="s">
        <v>311</v>
      </c>
    </row>
    <row r="19" spans="1:34" ht="122.4">
      <c r="A19" s="112" t="s">
        <v>50</v>
      </c>
      <c r="B19" s="76" t="s">
        <v>242</v>
      </c>
      <c r="C19" s="76" t="s">
        <v>121</v>
      </c>
      <c r="D19" s="76" t="s">
        <v>244</v>
      </c>
      <c r="E19" s="76" t="s">
        <v>90</v>
      </c>
      <c r="F19" s="76" t="s">
        <v>187</v>
      </c>
      <c r="G19" s="76" t="s">
        <v>292</v>
      </c>
      <c r="H19" s="76" t="s">
        <v>195</v>
      </c>
      <c r="I19" s="76" t="s">
        <v>314</v>
      </c>
      <c r="J19" s="76" t="s">
        <v>101</v>
      </c>
      <c r="K19" s="113" t="s">
        <v>369</v>
      </c>
      <c r="L19" s="76" t="s">
        <v>385</v>
      </c>
      <c r="M19" s="76" t="s">
        <v>316</v>
      </c>
      <c r="N19" s="76" t="s">
        <v>325</v>
      </c>
      <c r="O19" s="76" t="s">
        <v>324</v>
      </c>
      <c r="P19" s="79">
        <v>45352</v>
      </c>
      <c r="Q19" s="79">
        <v>45381</v>
      </c>
      <c r="R19" s="134"/>
      <c r="S19" s="134"/>
      <c r="T19" s="135" t="e">
        <f t="shared" si="0"/>
        <v>#DIV/0!</v>
      </c>
      <c r="U19" s="77"/>
      <c r="V19" s="77"/>
      <c r="W19" s="77"/>
      <c r="X19" s="78" t="e">
        <f t="shared" si="1"/>
        <v>#DIV/0!</v>
      </c>
      <c r="Y19" s="77"/>
      <c r="Z19" s="77"/>
      <c r="AA19" s="77"/>
      <c r="AB19" s="78" t="e">
        <f>AA19/Z19</f>
        <v>#DIV/0!</v>
      </c>
      <c r="AC19" s="77"/>
      <c r="AD19" s="77"/>
      <c r="AE19" s="77"/>
      <c r="AF19" s="78" t="e">
        <f>AE19/AD19</f>
        <v>#DIV/0!</v>
      </c>
      <c r="AG19" s="77"/>
      <c r="AH19" s="77" t="s">
        <v>311</v>
      </c>
    </row>
    <row r="20" spans="1:34">
      <c r="R20" s="128"/>
      <c r="S20" s="128"/>
      <c r="T20" s="133"/>
    </row>
    <row r="21" spans="1:34">
      <c r="R21" s="128"/>
      <c r="S21" s="128"/>
      <c r="T21" s="133"/>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Integración PAA</vt:lpstr>
      <vt:lpstr>OTROSPLANES</vt:lpstr>
      <vt:lpstr>PAA</vt:lpstr>
      <vt:lpstr>PINAR</vt:lpstr>
      <vt:lpstr>PETH </vt:lpstr>
      <vt:lpstr>PLAN VACANTES</vt:lpstr>
      <vt:lpstr>PLAN PREVISIÓN</vt:lpstr>
      <vt:lpstr>PLAN CAPACITACION</vt:lpstr>
      <vt:lpstr>PLAN INCENTIVOS</vt:lpstr>
      <vt:lpstr>PSST</vt:lpstr>
      <vt:lpstr>estra_racionalización_tramites</vt:lpstr>
      <vt:lpstr>PETI</vt:lpstr>
      <vt:lpstr>PAAC</vt:lpstr>
      <vt:lpstr>PTSI</vt:lpstr>
      <vt:lpstr>PSPI</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Ceci De la Rosa</cp:lastModifiedBy>
  <dcterms:created xsi:type="dcterms:W3CDTF">2022-01-10T00:45:24Z</dcterms:created>
  <dcterms:modified xsi:type="dcterms:W3CDTF">2024-05-16T15:04:36Z</dcterms:modified>
</cp:coreProperties>
</file>