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Silvana Molinares\Desktop\TRANSITO DEL ATLANTICO\SEGUIMIENTO PAI\SEGUIMIENTO PAI 2026\"/>
    </mc:Choice>
  </mc:AlternateContent>
  <xr:revisionPtr revIDLastSave="0" documentId="13_ncr:1_{FF8F0AAC-F033-49EA-9E7B-CA348531DADB}" xr6:coauthVersionLast="47" xr6:coauthVersionMax="47" xr10:uidLastSave="{00000000-0000-0000-0000-000000000000}"/>
  <bookViews>
    <workbookView xWindow="-108" yWindow="-108" windowWidth="23256" windowHeight="12456" tabRatio="867" firstSheet="2" activeTab="12" xr2:uid="{00000000-000D-0000-FFFF-FFFF00000000}"/>
  </bookViews>
  <sheets>
    <sheet name="Integración PAA" sheetId="5" r:id="rId1"/>
    <sheet name="OTROSPLANES" sheetId="25" state="hidden" r:id="rId2"/>
    <sheet name="PAA" sheetId="27" r:id="rId3"/>
    <sheet name="PINAR" sheetId="7" r:id="rId4"/>
    <sheet name="PETH " sheetId="10" r:id="rId5"/>
    <sheet name="PLAN VACANTES" sheetId="11" r:id="rId6"/>
    <sheet name="PLAN PREVISIÓN" sheetId="12" r:id="rId7"/>
    <sheet name="PLAN CAPACITACION" sheetId="13" r:id="rId8"/>
    <sheet name="PLAN INCENTIVOS" sheetId="14" r:id="rId9"/>
    <sheet name="PSST" sheetId="26" r:id="rId10"/>
    <sheet name="estra_racionalización_tramites" sheetId="21" state="hidden" r:id="rId11"/>
    <sheet name="PAAC" sheetId="31" state="hidden" r:id="rId12"/>
    <sheet name="PTEP" sheetId="37" r:id="rId13"/>
    <sheet name="PETI" sheetId="19" r:id="rId14"/>
    <sheet name="PSPI" sheetId="16" r:id="rId15"/>
    <sheet name="PTSI" sheetId="18" r:id="rId16"/>
    <sheet name="SEGUIMIENTO" sheetId="32" r:id="rId17"/>
    <sheet name="CONTROL DE CAMBIO" sheetId="33" r:id="rId18"/>
    <sheet name="DESPLEGABLES" sheetId="6" r:id="rId19"/>
    <sheet name="Hoja1" sheetId="36" r:id="rId20"/>
  </sheets>
  <externalReferences>
    <externalReference r:id="rId21"/>
    <externalReference r:id="rId22"/>
    <externalReference r:id="rId23"/>
  </externalReferences>
  <definedNames>
    <definedName name="_xlnm._FilterDatabase" localSheetId="2" hidden="1">PAA!$A$4:$S$144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06" i="37" l="1"/>
  <c r="J106" i="37"/>
  <c r="T105" i="37"/>
  <c r="O105" i="37"/>
  <c r="J105" i="37"/>
  <c r="T97" i="37"/>
  <c r="O97" i="37"/>
  <c r="J97" i="37"/>
  <c r="T96" i="37"/>
  <c r="O96" i="37"/>
  <c r="J96" i="37"/>
  <c r="T95" i="37"/>
  <c r="O95" i="37"/>
  <c r="J95" i="37"/>
  <c r="T94" i="37"/>
  <c r="O94" i="37"/>
  <c r="J94" i="37"/>
  <c r="T93" i="37"/>
  <c r="O93" i="37"/>
  <c r="J93" i="37"/>
  <c r="T85" i="37"/>
  <c r="O85" i="37"/>
  <c r="J85" i="37"/>
  <c r="T84" i="37"/>
  <c r="O84" i="37"/>
  <c r="J84" i="37"/>
  <c r="T83" i="37"/>
  <c r="O83" i="37"/>
  <c r="J83" i="37"/>
  <c r="T82" i="37"/>
  <c r="O82" i="37"/>
  <c r="J82" i="37"/>
  <c r="T79" i="37"/>
  <c r="O79" i="37"/>
  <c r="J79" i="37"/>
  <c r="T77" i="37"/>
  <c r="O77" i="37"/>
  <c r="J77" i="37"/>
  <c r="T76" i="37"/>
  <c r="O76" i="37"/>
  <c r="J76" i="37"/>
  <c r="J68" i="37"/>
  <c r="T67" i="37"/>
  <c r="O67" i="37"/>
  <c r="J67" i="37"/>
  <c r="T66" i="37"/>
  <c r="O66" i="37"/>
  <c r="J66" i="37"/>
  <c r="T65" i="37"/>
  <c r="O65" i="37"/>
  <c r="J65" i="37"/>
  <c r="T64" i="37"/>
  <c r="O64" i="37"/>
  <c r="J64" i="37"/>
  <c r="T63" i="37"/>
  <c r="O63" i="37"/>
  <c r="J63" i="37"/>
  <c r="T62" i="37"/>
  <c r="O62" i="37"/>
  <c r="J62" i="37"/>
  <c r="T61" i="37"/>
  <c r="O61" i="37"/>
  <c r="J61" i="37"/>
  <c r="T60" i="37"/>
  <c r="O60" i="37"/>
  <c r="J60" i="37"/>
  <c r="T59" i="37"/>
  <c r="O59" i="37"/>
  <c r="J59" i="37"/>
  <c r="T58" i="37"/>
  <c r="O58" i="37"/>
  <c r="J58" i="37"/>
  <c r="T57" i="37"/>
  <c r="O57" i="37"/>
  <c r="J57" i="37"/>
  <c r="T56" i="37"/>
  <c r="O56" i="37"/>
  <c r="J56" i="37"/>
  <c r="T55" i="37"/>
  <c r="O55" i="37"/>
  <c r="J55" i="37"/>
  <c r="T54" i="37"/>
  <c r="O54" i="37"/>
  <c r="J54" i="37"/>
  <c r="T53" i="37"/>
  <c r="O53" i="37"/>
  <c r="J53" i="37"/>
  <c r="T46" i="37"/>
  <c r="O46" i="37"/>
  <c r="J46" i="37"/>
  <c r="T45" i="37"/>
  <c r="O45" i="37"/>
  <c r="J45" i="37"/>
  <c r="T38" i="37"/>
  <c r="O38" i="37"/>
  <c r="J38" i="37"/>
  <c r="T37" i="37"/>
  <c r="O37" i="37"/>
  <c r="J37" i="37"/>
  <c r="T36" i="37"/>
  <c r="O36" i="37"/>
  <c r="J36" i="37"/>
  <c r="T35" i="37"/>
  <c r="O35" i="37"/>
  <c r="J35" i="37"/>
  <c r="T34" i="37"/>
  <c r="O34" i="37"/>
  <c r="J34" i="37"/>
  <c r="T27" i="37"/>
  <c r="O27" i="37"/>
  <c r="J27" i="37"/>
  <c r="T26" i="37"/>
  <c r="O26" i="37"/>
  <c r="J26" i="37"/>
  <c r="T25" i="37"/>
  <c r="O25" i="37"/>
  <c r="J25" i="37"/>
  <c r="T17" i="37"/>
  <c r="O17" i="37"/>
  <c r="J17" i="37"/>
  <c r="T16" i="37"/>
  <c r="O16" i="37"/>
  <c r="J16" i="37"/>
  <c r="T15" i="37"/>
  <c r="O15" i="37"/>
  <c r="J15" i="37"/>
  <c r="T14" i="37"/>
  <c r="O14" i="37"/>
  <c r="J14" i="37"/>
  <c r="T13" i="37"/>
  <c r="O13" i="37"/>
  <c r="J13" i="37"/>
  <c r="T12" i="37"/>
  <c r="O12" i="37"/>
  <c r="J12" i="37"/>
  <c r="T11" i="37"/>
  <c r="O11" i="37"/>
  <c r="J11" i="37"/>
  <c r="T10" i="37"/>
  <c r="O10" i="37"/>
  <c r="J10" i="37"/>
  <c r="T9" i="37"/>
  <c r="O9" i="37"/>
  <c r="J9" i="37"/>
  <c r="T8" i="37"/>
  <c r="O8" i="37"/>
  <c r="J8" i="37"/>
  <c r="AE25" i="26" l="1"/>
  <c r="AD25" i="26"/>
  <c r="AA25" i="26"/>
  <c r="Z25" i="26"/>
  <c r="W25" i="26"/>
  <c r="V25" i="26"/>
  <c r="S25" i="26"/>
  <c r="R25" i="26"/>
  <c r="R26" i="26" s="1"/>
  <c r="M25" i="26"/>
  <c r="AF24" i="26"/>
  <c r="AB24" i="26"/>
  <c r="X24" i="26"/>
  <c r="T24" i="26"/>
  <c r="AF21" i="26"/>
  <c r="AB21" i="26"/>
  <c r="X21" i="26"/>
  <c r="T21" i="26"/>
  <c r="AF20" i="26"/>
  <c r="AB20" i="26"/>
  <c r="X20" i="26"/>
  <c r="T20" i="26"/>
  <c r="AF19" i="26"/>
  <c r="AB19" i="26"/>
  <c r="X19" i="26"/>
  <c r="T19" i="26"/>
  <c r="O19" i="26"/>
  <c r="AF18" i="26"/>
  <c r="AB18" i="26"/>
  <c r="X18" i="26"/>
  <c r="T18" i="26"/>
  <c r="O18" i="26"/>
  <c r="AF17" i="26"/>
  <c r="AB17" i="26"/>
  <c r="X17" i="26"/>
  <c r="T17" i="26"/>
  <c r="AF16" i="26"/>
  <c r="AB16" i="26"/>
  <c r="X16" i="26"/>
  <c r="T16" i="26"/>
  <c r="AF15" i="26"/>
  <c r="AB15" i="26"/>
  <c r="X15" i="26"/>
  <c r="T15" i="26"/>
  <c r="AF14" i="26"/>
  <c r="AB14" i="26"/>
  <c r="X14" i="26"/>
  <c r="T14" i="26"/>
  <c r="AF21" i="14" l="1"/>
  <c r="AB21" i="14"/>
  <c r="X21" i="14"/>
  <c r="T21" i="14"/>
  <c r="AF20" i="14"/>
  <c r="AB20" i="14"/>
  <c r="X20" i="14"/>
  <c r="T20" i="14"/>
  <c r="AF19" i="14"/>
  <c r="AB19" i="14"/>
  <c r="X19" i="14"/>
  <c r="T19" i="14"/>
  <c r="AF18" i="14"/>
  <c r="AB18" i="14"/>
  <c r="X18" i="14"/>
  <c r="T18" i="14"/>
  <c r="AF17" i="14"/>
  <c r="AB17" i="14"/>
  <c r="X17" i="14"/>
  <c r="T17" i="14"/>
  <c r="AF16" i="14"/>
  <c r="AB16" i="14"/>
  <c r="X16" i="14"/>
  <c r="T16" i="14"/>
  <c r="AF15" i="14"/>
  <c r="AB15" i="14"/>
  <c r="X15" i="14"/>
  <c r="T15" i="14"/>
  <c r="AF14" i="14"/>
  <c r="AB14" i="14"/>
  <c r="X14" i="14"/>
  <c r="T14" i="14"/>
  <c r="R34" i="13"/>
  <c r="AF31" i="13"/>
  <c r="AB31" i="13"/>
  <c r="X31" i="13"/>
  <c r="T31" i="13"/>
  <c r="AF30" i="13"/>
  <c r="AB30" i="13"/>
  <c r="X30" i="13"/>
  <c r="T30" i="13"/>
  <c r="AF29" i="13"/>
  <c r="AB29" i="13"/>
  <c r="X29" i="13"/>
  <c r="T29" i="13"/>
  <c r="AF28" i="13"/>
  <c r="AB28" i="13"/>
  <c r="X28" i="13"/>
  <c r="T28" i="13"/>
  <c r="AF27" i="13"/>
  <c r="AB27" i="13"/>
  <c r="X27" i="13"/>
  <c r="T27" i="13"/>
  <c r="AF26" i="13"/>
  <c r="AB26" i="13"/>
  <c r="X26" i="13"/>
  <c r="T26" i="13"/>
  <c r="AF25" i="13"/>
  <c r="AB25" i="13"/>
  <c r="X25" i="13"/>
  <c r="T25" i="13"/>
  <c r="AF24" i="13"/>
  <c r="AB24" i="13"/>
  <c r="X24" i="13"/>
  <c r="T24" i="13"/>
  <c r="AF23" i="13"/>
  <c r="AB23" i="13"/>
  <c r="X23" i="13"/>
  <c r="T23" i="13"/>
  <c r="AF22" i="13"/>
  <c r="AB22" i="13"/>
  <c r="X22" i="13"/>
  <c r="T22" i="13"/>
  <c r="AF21" i="13"/>
  <c r="AB21" i="13"/>
  <c r="X21" i="13"/>
  <c r="T21" i="13"/>
  <c r="AF20" i="13"/>
  <c r="AB20" i="13"/>
  <c r="X20" i="13"/>
  <c r="T20" i="13"/>
  <c r="AF19" i="13"/>
  <c r="AB19" i="13"/>
  <c r="X19" i="13"/>
  <c r="T19" i="13"/>
  <c r="AF18" i="13"/>
  <c r="AB18" i="13"/>
  <c r="X18" i="13"/>
  <c r="T18" i="13"/>
  <c r="AF17" i="13"/>
  <c r="AB17" i="13"/>
  <c r="X17" i="13"/>
  <c r="T17" i="13"/>
  <c r="AF16" i="13"/>
  <c r="AB16" i="13"/>
  <c r="X16" i="13"/>
  <c r="T16" i="13"/>
  <c r="AF15" i="13"/>
  <c r="AB15" i="13"/>
  <c r="X15" i="13"/>
  <c r="T15" i="13"/>
  <c r="AF14" i="13"/>
  <c r="AB14" i="13"/>
  <c r="X14" i="13"/>
  <c r="T14" i="13"/>
  <c r="R17" i="12"/>
  <c r="AE15" i="12"/>
  <c r="AD15" i="12"/>
  <c r="AA15" i="12"/>
  <c r="Z15" i="12"/>
  <c r="W15" i="12"/>
  <c r="V15" i="12"/>
  <c r="T14" i="12"/>
  <c r="T16" i="11"/>
  <c r="T15" i="11"/>
  <c r="T14" i="11"/>
  <c r="AF34" i="10"/>
  <c r="AB34" i="10"/>
  <c r="X34" i="10"/>
  <c r="T34" i="10"/>
  <c r="AF33" i="10"/>
  <c r="AB33" i="10"/>
  <c r="X33" i="10"/>
  <c r="T33" i="10"/>
  <c r="AF32" i="10"/>
  <c r="AB32" i="10"/>
  <c r="X32" i="10"/>
  <c r="T32" i="10"/>
  <c r="AF31" i="10"/>
  <c r="AB31" i="10"/>
  <c r="X31" i="10"/>
  <c r="T31" i="10"/>
  <c r="AF30" i="10"/>
  <c r="AB30" i="10"/>
  <c r="X30" i="10"/>
  <c r="T30" i="10"/>
  <c r="AF29" i="10"/>
  <c r="AB29" i="10"/>
  <c r="X29" i="10"/>
  <c r="T29" i="10"/>
  <c r="AF28" i="10"/>
  <c r="AB28" i="10"/>
  <c r="X28" i="10"/>
  <c r="T28" i="10"/>
  <c r="AF27" i="10"/>
  <c r="AB27" i="10"/>
  <c r="X27" i="10"/>
  <c r="T27" i="10"/>
  <c r="AF26" i="10"/>
  <c r="AB26" i="10"/>
  <c r="X26" i="10"/>
  <c r="T26" i="10"/>
  <c r="AF25" i="10"/>
  <c r="AB25" i="10"/>
  <c r="X25" i="10"/>
  <c r="T25" i="10"/>
  <c r="AF24" i="10"/>
  <c r="AB24" i="10"/>
  <c r="X24" i="10"/>
  <c r="T24" i="10"/>
  <c r="AF23" i="10"/>
  <c r="AB23" i="10"/>
  <c r="X23" i="10"/>
  <c r="T23" i="10"/>
  <c r="AF22" i="10"/>
  <c r="AB22" i="10"/>
  <c r="X22" i="10"/>
  <c r="T22" i="10"/>
  <c r="AF19" i="7" l="1"/>
  <c r="AB19" i="7"/>
  <c r="X19" i="7"/>
  <c r="T19" i="7"/>
  <c r="AF18" i="7"/>
  <c r="AB18" i="7"/>
  <c r="X18" i="7"/>
  <c r="T18" i="7"/>
  <c r="AF17" i="7"/>
  <c r="AB17" i="7"/>
  <c r="X17" i="7"/>
  <c r="T17" i="7"/>
  <c r="AF16" i="7"/>
  <c r="AB16" i="7"/>
  <c r="X16" i="7"/>
  <c r="T16" i="7"/>
  <c r="AF15" i="7"/>
  <c r="AB15" i="7"/>
  <c r="X15" i="7"/>
  <c r="T15" i="7"/>
  <c r="AF14" i="7"/>
  <c r="AB14" i="7"/>
  <c r="X14" i="7"/>
  <c r="T14" i="7"/>
  <c r="AF1" i="7"/>
  <c r="AF20" i="16"/>
  <c r="AB20" i="16"/>
  <c r="X20" i="16"/>
  <c r="T20" i="16"/>
  <c r="AF19" i="16"/>
  <c r="AB19" i="16"/>
  <c r="X19" i="16"/>
  <c r="T19" i="16"/>
  <c r="AF18" i="16"/>
  <c r="AB18" i="16"/>
  <c r="X18" i="16"/>
  <c r="T18" i="16"/>
  <c r="AF17" i="16"/>
  <c r="AB17" i="16"/>
  <c r="X17" i="16"/>
  <c r="T17" i="16"/>
  <c r="AF16" i="16"/>
  <c r="AB16" i="16"/>
  <c r="X16" i="16"/>
  <c r="T16" i="16"/>
  <c r="AF15" i="16"/>
  <c r="AB15" i="16"/>
  <c r="X15" i="16"/>
  <c r="T15" i="16"/>
  <c r="AF14" i="16"/>
  <c r="AB14" i="16"/>
  <c r="X14" i="16"/>
  <c r="T14" i="16"/>
  <c r="AF19" i="18"/>
  <c r="AB19" i="18"/>
  <c r="X19" i="18"/>
  <c r="AF18" i="18"/>
  <c r="AB18" i="18"/>
  <c r="X18" i="18"/>
  <c r="AF17" i="18"/>
  <c r="AB17" i="18"/>
  <c r="X17" i="18"/>
  <c r="T17" i="18"/>
  <c r="AF16" i="18"/>
  <c r="AB16" i="18"/>
  <c r="X16" i="18"/>
  <c r="T16" i="18"/>
  <c r="X15" i="18"/>
  <c r="T15" i="18"/>
  <c r="AF14" i="18"/>
  <c r="AB14" i="18"/>
  <c r="X14" i="18"/>
  <c r="T14" i="18"/>
  <c r="AF22" i="19"/>
  <c r="M22" i="19"/>
  <c r="AF21" i="19"/>
  <c r="AB21" i="19"/>
  <c r="X21" i="19"/>
  <c r="T21" i="19"/>
  <c r="AF20" i="19"/>
  <c r="AB20" i="19"/>
  <c r="X20" i="19"/>
  <c r="T20" i="19"/>
  <c r="AF19" i="19"/>
  <c r="AB19" i="19"/>
  <c r="X19" i="19"/>
  <c r="T19" i="19"/>
  <c r="AF18" i="19"/>
  <c r="AB18" i="19"/>
  <c r="X18" i="19"/>
  <c r="T18" i="19"/>
  <c r="AF17" i="19"/>
  <c r="AB17" i="19"/>
  <c r="X17" i="19"/>
  <c r="T17" i="19"/>
  <c r="AF16" i="19"/>
  <c r="AB16" i="19"/>
  <c r="X16" i="19"/>
  <c r="T16" i="19"/>
  <c r="AF15" i="19"/>
  <c r="AB15" i="19"/>
  <c r="X15" i="19"/>
  <c r="T15" i="19"/>
  <c r="AF14" i="19"/>
  <c r="AB14" i="19"/>
  <c r="X14" i="19"/>
  <c r="T14" i="19"/>
  <c r="J123" i="32" l="1"/>
  <c r="K123" i="32"/>
  <c r="J126" i="32"/>
  <c r="K126" i="32"/>
  <c r="J127" i="32"/>
  <c r="K127" i="32"/>
  <c r="J128" i="32"/>
  <c r="K128" i="32"/>
  <c r="J129" i="32"/>
  <c r="K129" i="32"/>
  <c r="J130" i="32"/>
  <c r="K130" i="32"/>
  <c r="J132" i="32"/>
  <c r="K132" i="32"/>
  <c r="J133" i="32"/>
  <c r="K133" i="32"/>
  <c r="J134" i="32"/>
  <c r="K134" i="32"/>
  <c r="J89" i="32" l="1"/>
  <c r="L90" i="32"/>
  <c r="L88" i="32" l="1"/>
  <c r="J88" i="32"/>
  <c r="J90" i="32"/>
  <c r="J91" i="32"/>
  <c r="K13" i="32" l="1"/>
  <c r="J13" i="32"/>
  <c r="L134" i="32" l="1"/>
  <c r="L133" i="32"/>
  <c r="L132" i="32"/>
  <c r="L130" i="32"/>
  <c r="L129" i="32"/>
  <c r="L128" i="32"/>
  <c r="L127" i="32"/>
  <c r="L126" i="32"/>
  <c r="L123" i="32"/>
  <c r="L94" i="32"/>
  <c r="K94" i="32"/>
  <c r="J94" i="32"/>
  <c r="L93" i="32"/>
  <c r="K93" i="32"/>
  <c r="J93" i="32"/>
  <c r="L92" i="32"/>
  <c r="K92" i="32"/>
  <c r="J92" i="32"/>
  <c r="L91" i="32"/>
  <c r="K91" i="32"/>
  <c r="K90" i="32"/>
  <c r="L89" i="32"/>
  <c r="K89" i="32"/>
  <c r="K88" i="32"/>
  <c r="L87" i="32"/>
  <c r="K87" i="32"/>
  <c r="J87" i="32"/>
  <c r="L86" i="32"/>
  <c r="K86" i="32"/>
  <c r="J86" i="32"/>
  <c r="L83" i="32"/>
  <c r="K83" i="32"/>
  <c r="J83" i="32"/>
  <c r="L54" i="32"/>
  <c r="K54" i="32"/>
  <c r="J54" i="32"/>
  <c r="L53" i="32"/>
  <c r="K53" i="32"/>
  <c r="J53" i="32"/>
  <c r="L52" i="32"/>
  <c r="K52" i="32"/>
  <c r="J52" i="32"/>
  <c r="L51" i="32"/>
  <c r="K51" i="32"/>
  <c r="J51" i="32"/>
  <c r="L50" i="32"/>
  <c r="K50" i="32"/>
  <c r="J50" i="32"/>
  <c r="L49" i="32"/>
  <c r="K49" i="32"/>
  <c r="J49" i="32"/>
  <c r="L48" i="32"/>
  <c r="K48" i="32"/>
  <c r="J48" i="32"/>
  <c r="L47" i="32"/>
  <c r="K47" i="32"/>
  <c r="J47" i="32"/>
  <c r="L46" i="32"/>
  <c r="K46" i="32"/>
  <c r="J46" i="32"/>
  <c r="L43" i="32"/>
  <c r="K43" i="32"/>
  <c r="J43" i="32"/>
  <c r="K136" i="32" l="1"/>
  <c r="L14" i="32"/>
  <c r="K14" i="32"/>
  <c r="J14" i="32"/>
  <c r="L13" i="32"/>
  <c r="L12" i="32"/>
  <c r="K12" i="32"/>
  <c r="J12" i="32"/>
  <c r="L11" i="32"/>
  <c r="K11" i="32"/>
  <c r="J11" i="32"/>
  <c r="L10" i="32"/>
  <c r="K10" i="32"/>
  <c r="L9" i="32"/>
  <c r="K9" i="32"/>
  <c r="J9" i="32"/>
  <c r="L8" i="32"/>
  <c r="K8" i="32"/>
  <c r="J8" i="32"/>
  <c r="L7" i="32"/>
  <c r="K7" i="32"/>
  <c r="J7" i="32"/>
  <c r="L6" i="32"/>
  <c r="K6" i="32"/>
  <c r="J6" i="32"/>
  <c r="L5" i="32"/>
  <c r="K5" i="32"/>
  <c r="J5" i="32"/>
  <c r="L4" i="32"/>
  <c r="K4" i="32"/>
  <c r="J4" i="32"/>
  <c r="D77" i="31"/>
  <c r="D72" i="31"/>
  <c r="D59" i="31"/>
  <c r="D47" i="31"/>
  <c r="D35" i="31"/>
  <c r="D41" i="31"/>
  <c r="J15" i="32" l="1"/>
  <c r="L15" i="32"/>
  <c r="K15" i="32"/>
  <c r="AF15" i="25" l="1"/>
  <c r="AF16" i="25"/>
  <c r="AF17" i="25"/>
  <c r="AF18" i="25"/>
  <c r="AF19" i="25"/>
  <c r="AF20" i="25"/>
  <c r="AF21" i="25"/>
  <c r="AF22" i="25"/>
  <c r="AF23" i="25"/>
  <c r="AF24" i="25"/>
  <c r="AF25" i="25"/>
  <c r="AF26" i="25"/>
  <c r="AF27" i="25"/>
  <c r="AF28" i="25"/>
  <c r="AF29" i="25"/>
  <c r="AF30" i="25"/>
  <c r="AF31" i="25"/>
  <c r="AF32" i="25"/>
  <c r="AF33" i="25"/>
  <c r="AF34" i="25"/>
  <c r="AF35" i="25"/>
  <c r="AF36" i="25"/>
  <c r="AF14" i="25"/>
  <c r="AB15" i="25"/>
  <c r="AB16" i="25"/>
  <c r="AB17" i="25"/>
  <c r="AB18" i="25"/>
  <c r="AB19" i="25"/>
  <c r="AB20" i="25"/>
  <c r="AB21" i="25"/>
  <c r="AB22" i="25"/>
  <c r="AB23" i="25"/>
  <c r="AB24" i="25"/>
  <c r="AB25" i="25"/>
  <c r="AB26" i="25"/>
  <c r="AB27" i="25"/>
  <c r="AB28" i="25"/>
  <c r="AB29" i="25"/>
  <c r="AB30" i="25"/>
  <c r="AB31" i="25"/>
  <c r="AB32" i="25"/>
  <c r="AB33" i="25"/>
  <c r="AB34" i="25"/>
  <c r="AB35" i="25"/>
  <c r="AB36" i="25"/>
  <c r="AB14" i="25"/>
  <c r="X15" i="25"/>
  <c r="X16" i="25"/>
  <c r="X17" i="25"/>
  <c r="X18" i="25"/>
  <c r="X19" i="25"/>
  <c r="X20" i="25"/>
  <c r="X21" i="25"/>
  <c r="X22" i="25"/>
  <c r="X23" i="25"/>
  <c r="X24" i="25"/>
  <c r="X25" i="25"/>
  <c r="X26" i="25"/>
  <c r="X27" i="25"/>
  <c r="X28" i="25"/>
  <c r="X29" i="25"/>
  <c r="X30" i="25"/>
  <c r="X31" i="25"/>
  <c r="X32" i="25"/>
  <c r="X33" i="25"/>
  <c r="X34" i="25"/>
  <c r="X35" i="25"/>
  <c r="X36" i="25"/>
  <c r="X14" i="25"/>
  <c r="T15" i="25"/>
  <c r="T16" i="25"/>
  <c r="T17" i="25"/>
  <c r="T18" i="25"/>
  <c r="T19" i="25"/>
  <c r="T20" i="25"/>
  <c r="T21" i="25"/>
  <c r="T22" i="25"/>
  <c r="T23" i="25"/>
  <c r="T24" i="25"/>
  <c r="T25" i="25"/>
  <c r="T26" i="25"/>
  <c r="T27" i="25"/>
  <c r="T28" i="25"/>
  <c r="T29" i="25"/>
  <c r="T30" i="25"/>
  <c r="T31" i="25"/>
  <c r="T32" i="25"/>
  <c r="T33" i="25"/>
  <c r="T34" i="25"/>
  <c r="T35" i="25"/>
  <c r="T36" i="25"/>
  <c r="T14" i="25"/>
  <c r="AF3" i="25" l="1"/>
  <c r="AF2" i="25"/>
  <c r="AF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1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37E52F2C-33F1-42CF-8471-62AC514D5CE5}">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874122C-8241-4903-9CF4-74DA542F6D2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21" authorId="0" shapeId="0" xr:uid="{A4110787-D1B4-466A-9D43-1A29706908DE}">
      <text>
        <r>
          <rPr>
            <b/>
            <sz val="9"/>
            <color indexed="81"/>
            <rFont val="Tahoma"/>
            <family val="2"/>
          </rPr>
          <t>Gina Sanchez:
Existen dos tipos de proyectos: de funcionamiento y de inversión</t>
        </r>
        <r>
          <rPr>
            <sz val="9"/>
            <color indexed="81"/>
            <rFont val="Tahoma"/>
            <family val="2"/>
          </rPr>
          <t xml:space="preserve">
</t>
        </r>
      </text>
    </comment>
    <comment ref="AC22" authorId="0" shapeId="0" xr:uid="{4EA18D4E-A670-4482-9FA8-1BB43F876E74}">
      <text>
        <r>
          <rPr>
            <b/>
            <sz val="9"/>
            <color indexed="81"/>
            <rFont val="Tahoma"/>
            <family val="2"/>
          </rPr>
          <t xml:space="preserve">Maida Pajaro:PEDIRLE A PAOLA LA EVIDENCIA PARA SUBIRLA AL LINK
</t>
        </r>
      </text>
    </comment>
    <comment ref="AC23" authorId="0" shapeId="0" xr:uid="{1F66D7E8-1550-42DA-935B-A863969388E4}">
      <text>
        <r>
          <rPr>
            <b/>
            <sz val="9"/>
            <color indexed="81"/>
            <rFont val="Tahoma"/>
            <family val="2"/>
          </rPr>
          <t xml:space="preserve">Maida Pajaro:PEDIRLE A PAOLA LA EVIDENCIA PARA SUBIRLA AL LINK
</t>
        </r>
      </text>
    </comment>
    <comment ref="U29" authorId="0" shapeId="0" xr:uid="{55985D7C-6BD6-4A71-A180-166AFF864F56}">
      <text>
        <r>
          <rPr>
            <b/>
            <sz val="9"/>
            <color indexed="81"/>
            <rFont val="Tahoma"/>
            <family val="2"/>
          </rPr>
          <t>Maida Pajaro:</t>
        </r>
        <r>
          <rPr>
            <sz val="9"/>
            <color indexed="81"/>
            <rFont val="Tahoma"/>
            <family val="2"/>
          </rPr>
          <t xml:space="preserve">
Esta en proceso de elaboración con la colaboración del equipo de comunicaciones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1BF46D57-B7B3-4C16-9BA9-ED5E699EE80A}">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53D6179A-6465-4F37-8B5F-FC6409D6B864}">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Maida Pajaro</author>
    <author>Yussefy Locarno</author>
  </authors>
  <commentList>
    <comment ref="I13" authorId="0" shapeId="0" xr:uid="{B95F4F9F-A0C7-4587-92C1-91D99DAF6B2D}">
      <text>
        <r>
          <rPr>
            <b/>
            <sz val="9"/>
            <color indexed="81"/>
            <rFont val="Tahoma"/>
            <family val="2"/>
          </rPr>
          <t>Gina Sanchez:
Existen dos tipos de proyectos: de funcionamiento y de inversión</t>
        </r>
        <r>
          <rPr>
            <sz val="9"/>
            <color indexed="81"/>
            <rFont val="Tahoma"/>
            <family val="2"/>
          </rPr>
          <t xml:space="preserve">
</t>
        </r>
      </text>
    </comment>
    <comment ref="U19" authorId="0" shapeId="0" xr:uid="{E31E7B9D-D946-4BC1-9C01-16AB6DDDC3D4}">
      <text>
        <r>
          <rPr>
            <b/>
            <sz val="9"/>
            <color indexed="81"/>
            <rFont val="Tahoma"/>
            <family val="2"/>
          </rPr>
          <t>Maida Pajaro:</t>
        </r>
        <r>
          <rPr>
            <sz val="9"/>
            <color indexed="81"/>
            <rFont val="Tahoma"/>
            <family val="2"/>
          </rPr>
          <t xml:space="preserve">
enviar link a yusse para subir evidencias
</t>
        </r>
      </text>
    </comment>
    <comment ref="L24" authorId="1" shapeId="0" xr:uid="{A04FAAE1-3736-45F4-876B-134800652FCE}">
      <text>
        <r>
          <rPr>
            <b/>
            <sz val="9"/>
            <color indexed="81"/>
            <rFont val="Tahoma"/>
            <family val="2"/>
          </rPr>
          <t>Yussefy Locarno:</t>
        </r>
        <r>
          <rPr>
            <sz val="9"/>
            <color indexed="81"/>
            <rFont val="Tahoma"/>
            <family val="2"/>
          </rPr>
          <t xml:space="preserve">
Noviembre 8</t>
        </r>
      </text>
    </comment>
    <comment ref="U24" authorId="0" shapeId="0" xr:uid="{493942B8-4AAB-4AE7-B21C-0F3ED77AFFED}">
      <text>
        <r>
          <rPr>
            <b/>
            <sz val="9"/>
            <color indexed="81"/>
            <rFont val="Tahoma"/>
            <family val="2"/>
          </rPr>
          <t>Maida Pajaro:</t>
        </r>
        <r>
          <rPr>
            <sz val="9"/>
            <color indexed="81"/>
            <rFont val="Tahoma"/>
            <family val="2"/>
          </rPr>
          <t xml:space="preserve">
se va a reprogramar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2DC417A-956F-497D-8691-7F7722F13896}">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60D643D8-EB4D-48C3-B9AC-801B5A565665}">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Q19" authorId="0" shapeId="0" xr:uid="{20D986B4-0BDE-42DD-826F-0DD49D5471A1}">
      <text>
        <r>
          <rPr>
            <b/>
            <sz val="9"/>
            <rFont val="Tahoma"/>
            <family val="2"/>
          </rPr>
          <t xml:space="preserve">Gina Sánchez:
Se realizará reunión para verificación de mapa de riesgos vigencia 2023
</t>
        </r>
        <r>
          <rPr>
            <sz val="9"/>
            <rFont val="Tahoma"/>
            <family val="2"/>
          </rPr>
          <t xml:space="preserve">
</t>
        </r>
      </text>
    </comment>
    <comment ref="C54" authorId="0" shapeId="0" xr:uid="{D486DA93-B6F8-46AD-9A60-0E87DCB335F3}">
      <text>
        <r>
          <rPr>
            <b/>
            <sz val="9"/>
            <rFont val="Tahoma"/>
            <family val="2"/>
          </rPr>
          <t>Maida Pajaro:</t>
        </r>
        <r>
          <rPr>
            <sz val="9"/>
            <rFont val="Tahoma"/>
            <family val="2"/>
          </rPr>
          <t xml:space="preserve">
ojo son los consejos territoriales de seguridad vial.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1F97789D-010E-4FA5-95B2-926111AC5F89}">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sharedStrings.xml><?xml version="1.0" encoding="utf-8"?>
<sst xmlns="http://schemas.openxmlformats.org/spreadsheetml/2006/main" count="7721" uniqueCount="1293">
  <si>
    <t xml:space="preserve">ARTICULACIÓN </t>
  </si>
  <si>
    <t>EJE PDD 2020-2023</t>
  </si>
  <si>
    <t>PROGRAMAS INSTITUCIONALES</t>
  </si>
  <si>
    <t>DIMENSIÓN</t>
  </si>
  <si>
    <t>PROCESO</t>
  </si>
  <si>
    <t>POLÍTICA</t>
  </si>
  <si>
    <t>ACCIÓN</t>
  </si>
  <si>
    <t>PRODUCTO</t>
  </si>
  <si>
    <t>META AÑO</t>
  </si>
  <si>
    <t>Nombre del indicador de la meta</t>
  </si>
  <si>
    <t>Fórmula del indicador ó índice</t>
  </si>
  <si>
    <t>Fecha inicio
DD/MM/AAAA</t>
  </si>
  <si>
    <t>Fecha finalización
DD/MM/AAAA</t>
  </si>
  <si>
    <t>Evidencias programadas
I trimestre</t>
  </si>
  <si>
    <t>RESPONSABLES</t>
  </si>
  <si>
    <t>Primer trimestre</t>
  </si>
  <si>
    <t>Segundo Trimestre</t>
  </si>
  <si>
    <t>Tercer trimestre</t>
  </si>
  <si>
    <t>Cuarto trimestre</t>
  </si>
  <si>
    <t xml:space="preserve">Programación  meta
I trimestre </t>
  </si>
  <si>
    <t>Avance cuantitativo
I trimestre</t>
  </si>
  <si>
    <t>Porcentaje de cumplimiento 
I trimestre</t>
  </si>
  <si>
    <t>Corresponde al resultado medible, realizable y verificable, que se esperan obtener durante la vigencia para el cumplimiento del producto. Esta meta puede corresponder a un número entero o porcentaje</t>
  </si>
  <si>
    <t>Corresponde a la medición de la meta producto del plan de acción institucional</t>
  </si>
  <si>
    <t>Corresponde a la ecuación matemática que relaciona las variables del indicador o a un índice</t>
  </si>
  <si>
    <t>Corresponde a la fecha inicial del desarrollo de las actividades del producto</t>
  </si>
  <si>
    <t>Corresponde a la fecha final de entrega del producto</t>
  </si>
  <si>
    <t>Relacione los documentos que soportan el cumplimiento de la meta producto de acuerdo con el indicador formulado, para el primer trimestre</t>
  </si>
  <si>
    <t>Registre la programación porcentual o numérica de la meta que corresponda al primer trimestre de la vigencia</t>
  </si>
  <si>
    <t>De acuerdo con la gestión desarrollada, registre el avance porcentual o numérico, de la meta para el primer trimestre de la vigencia</t>
  </si>
  <si>
    <t xml:space="preserve">No diligenciar, la matriz la calcula automáticamente. 
Corresponde a la relación entre el avance y la programación de la meta </t>
  </si>
  <si>
    <t>Registre la programación porcentual o numérica de la meta que corresponda al segundo trimestre de la vigencia</t>
  </si>
  <si>
    <t>De acuerdo con la gestión desarrollada, registre el avance porcentual o numérico, de la meta para al segundo trimestre de la vigencia</t>
  </si>
  <si>
    <t>Registre la programación porcentual o numérica de la meta que corresponda al tercer trimestre de la vigencia</t>
  </si>
  <si>
    <t>De acuerdo con la gestión desarrollada, registre el avance porcentual o numérico, de la meta para  al tercer trimestre de la vigencia</t>
  </si>
  <si>
    <t>Registre la programación porcentual o numérica de la meta que corresponda al cuarto trimestre de la vigencia</t>
  </si>
  <si>
    <t>De acuerdo con la gestión desarrollada, registre el avance porcentual o numérico, de la meta para el cuarto trimestre de la vigencia</t>
  </si>
  <si>
    <t>PLAN ESTRATÉGICO INSTITUCIONAL 2020 - 2023</t>
  </si>
  <si>
    <t>AÑO</t>
  </si>
  <si>
    <t>PROGRAMACIÓN Y SEGUIMIENTO PLAN DE ACCIÓN ANUAL</t>
  </si>
  <si>
    <t xml:space="preserve">Programación  meta
II trimestre </t>
  </si>
  <si>
    <t xml:space="preserve">Avance cuantitativo
II trimestre </t>
  </si>
  <si>
    <t xml:space="preserve">Porcentaje de cumplimiento 
II trimestre </t>
  </si>
  <si>
    <t xml:space="preserve">Programación  meta
III trimestre </t>
  </si>
  <si>
    <t>Avance cuantitativo
III trimestre</t>
  </si>
  <si>
    <t>Porcentaje de cumplimiento 
III trimestre</t>
  </si>
  <si>
    <t xml:space="preserve">Programación  meta
IV trimestre </t>
  </si>
  <si>
    <t>Avance cuantitativo
IV trimestre</t>
  </si>
  <si>
    <t>Porcentaje de cumplimiento 
IV trimestre</t>
  </si>
  <si>
    <t>Seleccione el objetivo estratégico asociado al producto del plan de acción institucional</t>
  </si>
  <si>
    <t>Institucionalidad - Puertas abiertas</t>
  </si>
  <si>
    <t>Seleccione la estrategia institucional asociado al producto del plan de acción institucional</t>
  </si>
  <si>
    <t>Seleccione el programa institucional asociado al producto del plan de acción institucional</t>
  </si>
  <si>
    <t>Seleccione la meta del plan de desarrollo asociada al producto del plan de acción institucional</t>
  </si>
  <si>
    <t>META PDD 2020 - 2023</t>
  </si>
  <si>
    <t>OBJETIVO PEI 
2020-2023</t>
  </si>
  <si>
    <t>ESTRATEGIAS
2020-2023</t>
  </si>
  <si>
    <t>PDD 2020 - 2023</t>
  </si>
  <si>
    <t>Seleccione la dimensióndel Modelo Integrado de Planeación y Gestión - MIPG asociada</t>
  </si>
  <si>
    <t>Seleccione la política del Modelo Integrado de Planeación y Gestión - MIPG asociada</t>
  </si>
  <si>
    <t>FUENTE DE FINANCIACIÓN</t>
  </si>
  <si>
    <t>Seleccione la fuente de financiación del proyecto</t>
  </si>
  <si>
    <t>NOMBRE DEL PROYECTO</t>
  </si>
  <si>
    <t xml:space="preserve">Corresponde al nombre del proyecto , ya sea de funcionamiento  o de inversión. Los proyectos de funcionamiento son los que se desarrollan en el quehacer de la entidad. Los de inversión son </t>
  </si>
  <si>
    <t>Corresponde al resultado de la gestión de la dependencia que se obtiene al finalizar la vigencia</t>
  </si>
  <si>
    <t>Corresponde a la actividad que desarrollará la dependencia para alcanzar las metas institucionales.</t>
  </si>
  <si>
    <t>PROGRAMACIÓN Y SEGUIMIENTO</t>
  </si>
  <si>
    <t>FORMULACIÓN</t>
  </si>
  <si>
    <t>Evidencias programadas
II trimestre</t>
  </si>
  <si>
    <t>Relacione los documentos que soportan el cumplimiento de la meta producto de acuerdo con el indicador formulado, para el segundo trimestre</t>
  </si>
  <si>
    <t>Evidencias programadas
III trimestre</t>
  </si>
  <si>
    <t>Evidencias programadas
IV trimestre</t>
  </si>
  <si>
    <t>Relacione los documentos que soportan el cumplimiento de la meta producto de acuerdo con el indicador formulado, para el cuarto trimestre</t>
  </si>
  <si>
    <t>Relacione los documentos que soportan el cumplimiento de la meta producto de acuerdo con el indicador formulado, para el tercer trimestre</t>
  </si>
  <si>
    <t>Corresponde a o los responsables del desarrollo de las acciones. Indicar nombre de la persona responsable y dependencia</t>
  </si>
  <si>
    <t>PLANES</t>
  </si>
  <si>
    <t>METAS PEI CUATRIENIO</t>
  </si>
  <si>
    <t>OBJETIVO SECTORIAL</t>
  </si>
  <si>
    <t>NOMBRE PROGRAMA</t>
  </si>
  <si>
    <t>OBJETIVOS ESTRATÉGICOS</t>
  </si>
  <si>
    <t>ESTRATEGIAS</t>
  </si>
  <si>
    <t>PROCESOS</t>
  </si>
  <si>
    <t>N°</t>
  </si>
  <si>
    <t>AÑO 1</t>
  </si>
  <si>
    <t>AÑO 2</t>
  </si>
  <si>
    <t>AÑO 3</t>
  </si>
  <si>
    <t>AÑO 4</t>
  </si>
  <si>
    <t>Incrementar el número de trámites realizados en el instituto de transito del Atlántico</t>
  </si>
  <si>
    <t>Programa fortalecimiento institucional de la entidad departamental (Tránsito)</t>
  </si>
  <si>
    <t>Inversión</t>
  </si>
  <si>
    <t>Meta de resultado plan de desarrollo</t>
  </si>
  <si>
    <t>2. Plan Anual de Adquisiciones</t>
  </si>
  <si>
    <t>Disminuir en un 3% las victimas fatales por accidentes de transito</t>
  </si>
  <si>
    <t>Disminuir el número de fallecidos por siniestros viales en los municipios de jurisdicción del Instituto de tránsito del Atlántico</t>
  </si>
  <si>
    <t>Desarrollar proyectos en materia de seguridad vial.</t>
  </si>
  <si>
    <t>Funcionamiento</t>
  </si>
  <si>
    <t>3. Plan Anual de Vacantes</t>
  </si>
  <si>
    <t>Funcionamiento e inversión</t>
  </si>
  <si>
    <t>4. Plan de Previsión de Recursos Humanos</t>
  </si>
  <si>
    <t>5. Plan Estratégico de Talento Humano</t>
  </si>
  <si>
    <t>6. Plan Institucional de Capacitación</t>
  </si>
  <si>
    <t>Desarrollar una estrategia comercial sobre los servicios que ofrece el Instituto.</t>
  </si>
  <si>
    <t>7. Plan de Incentivos Institucionales</t>
  </si>
  <si>
    <t>Implementar herramientas tecnológicas y de gestión que contribuyan a la optimización y el control de los procesos y la operación</t>
  </si>
  <si>
    <t>8. Plan de Trabajo Anual en Seguridad y Salud en el Trabajo</t>
  </si>
  <si>
    <t>9. Plan Anticorrupción y de Atención al Ciudadano</t>
  </si>
  <si>
    <t>10. Plan Estratégico de Tecnologías de la Información y las Comunicaciones ­ PETI</t>
  </si>
  <si>
    <t>11. Plan de Tratamiento de Riesgos de Seguridad y Privacidad de la Información</t>
  </si>
  <si>
    <t>12. Plan de Seguridad y Privacidad de la Información</t>
  </si>
  <si>
    <t>Página: 18 de 20</t>
  </si>
  <si>
    <t>PROCESO PLANEACIÓN 
FORMATO FORMULACIÓN Y SEGUIMIENTO DEL PLAN DE ACCIÓN INSTITUCIONAL INTEGRADO</t>
  </si>
  <si>
    <t>Talento Humano</t>
  </si>
  <si>
    <t>Direccionamiento Estratégico y Planeación</t>
  </si>
  <si>
    <t>Gestión con Valores para el Resultado</t>
  </si>
  <si>
    <t>Evaluación para el Resultado</t>
  </si>
  <si>
    <t>Información y Comunicación</t>
  </si>
  <si>
    <t>Gestión del Conocimiento y la Innovación</t>
  </si>
  <si>
    <t>Control Interno</t>
  </si>
  <si>
    <t>Planeación Institucional</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</si>
  <si>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</si>
  <si>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</si>
  <si>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</si>
  <si>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</si>
  <si>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</si>
  <si>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</si>
  <si>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</si>
  <si>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</si>
  <si>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 antes Gobierno en Línea</t>
  </si>
  <si>
    <t>Seguridad Digital</t>
  </si>
  <si>
    <t>Defensa jurídica</t>
  </si>
  <si>
    <t>Gestión del conocimiento y la innovación</t>
  </si>
  <si>
    <t>Control interno</t>
  </si>
  <si>
    <t>Seguimiento y evaluación del desempeño institucional</t>
  </si>
  <si>
    <t xml:space="preserve">Para los casos que aplique, inquique el  o los procesos que participan en la realización de la actividad </t>
  </si>
  <si>
    <t>Plan Institucional de Archivos - PINAR</t>
  </si>
  <si>
    <t>Plan Estratégico de Talento Humano</t>
  </si>
  <si>
    <t>Conforme lo establecido en la  "Guía de gestión estratégica del talento humano GETH" del Departamento Administrativo de la Función Pública, el diseño de la Planeación Estratégica del Talento Humano contempla entre otros, el Plan Anual de Vacantes, El Plan Institucional de Capacitación, el Plan de Bienestar e Incentivos, el Plan de Seguridad y Salud en el Trabajo. En esta sección encontrará las actividades generales de cada vigencia del Plan Estratégico de Talento Humano. A continuación haga clic sobre el Plan que desee consultar en detalle:</t>
  </si>
  <si>
    <t>Plan Anual de Vacantes</t>
  </si>
  <si>
    <t>Plan de Previsión de Recursos Humanos</t>
  </si>
  <si>
    <t>Plan Institucional de capacitación - PIC</t>
  </si>
  <si>
    <t>Plan de incentivos institucionales</t>
  </si>
  <si>
    <t>Plan de Trabajo Anual en Seguridad y Salud en el Trabajo - PSST</t>
  </si>
  <si>
    <t>Plan de Seguridad y privacidad de la información</t>
  </si>
  <si>
    <t>Plan Estratégico de Tecnología de la Información</t>
  </si>
  <si>
    <t>Componente 2: Estrategia de Racionalización</t>
  </si>
  <si>
    <t>NOMBRE DEL TRÁMITE, PROCESO
O PROCEDIMIENTO</t>
  </si>
  <si>
    <t>ACCIÓN ESPECÍFICA DE RACIONALIZACIÓN</t>
  </si>
  <si>
    <t>SITUACIÓN ACTUAL</t>
  </si>
  <si>
    <t>DESCRIPCIÓN DE LA MEJORA A REALIZAR AL TRÁMITE, PROCESO O PROCEDIMIENTO</t>
  </si>
  <si>
    <t>BENEFICIO AL CIUDADANO Y/O ENTIDAD</t>
  </si>
  <si>
    <t>DEPENDENCIA RESPONSABLE</t>
  </si>
  <si>
    <t>FECHA REALIZACIÓN</t>
  </si>
  <si>
    <t>PLANEACION DE LA ESTRATEGIA DE RACIONALIZACIÓN</t>
  </si>
  <si>
    <t>INICIO 
dd/mm/aa</t>
  </si>
  <si>
    <t>FIN
dd/mm/aa</t>
  </si>
  <si>
    <t>INTERCAMBIO DE INFORMACIÓN (CADENAS DE TRÁMITES - VENTANILLAS ÚNICAS)</t>
  </si>
  <si>
    <t>NOMBRE RESPONSABLE:</t>
  </si>
  <si>
    <t>CORREO ELECTRÓNICO</t>
  </si>
  <si>
    <t>FECHA DE APROBACIÓN:</t>
  </si>
  <si>
    <t>TELÉFONO:</t>
  </si>
  <si>
    <t>PLAN DE ACCIÓN ASOCIADO A OTROS PLANES</t>
  </si>
  <si>
    <t>Incrementar en un 3%  los tramites realizados en el Instituto de Transito del Atlántico (RNA,RNC, RNMA, RNRS y otros)</t>
  </si>
  <si>
    <t>METAS PEI</t>
  </si>
  <si>
    <t>Mes 1</t>
  </si>
  <si>
    <t xml:space="preserve">Mes 2 </t>
  </si>
  <si>
    <t>Mes 3</t>
  </si>
  <si>
    <t>Mes 4</t>
  </si>
  <si>
    <t>Mes 5</t>
  </si>
  <si>
    <t>Mes 6</t>
  </si>
  <si>
    <t>Mes 7</t>
  </si>
  <si>
    <t>Mes 8</t>
  </si>
  <si>
    <t>Mes 9</t>
  </si>
  <si>
    <t>Mes 10</t>
  </si>
  <si>
    <t>Mes 11</t>
  </si>
  <si>
    <t>Mes 12</t>
  </si>
  <si>
    <t>Meta</t>
  </si>
  <si>
    <t>Producto</t>
  </si>
  <si>
    <t>Oficina Asesora de Planeacion</t>
  </si>
  <si>
    <t>Publicación en la Pagina Web de la Entidad del Mapa de Gerencia Integral del Riesgo -GIR-</t>
  </si>
  <si>
    <t>Lideres de proceso y Oficina Planeacion</t>
  </si>
  <si>
    <t>Oficina de Control Interno</t>
  </si>
  <si>
    <t>Profesional Universitario del area de Sistemas</t>
  </si>
  <si>
    <t>Subdireccion Administrativa y Financiera</t>
  </si>
  <si>
    <t>Audiencia pública realizada.</t>
  </si>
  <si>
    <t>Direccion General</t>
  </si>
  <si>
    <t>Informe de seguimiento elaborado y publicado.</t>
  </si>
  <si>
    <t>Profesional Especializado de Talento Humano</t>
  </si>
  <si>
    <t>Preparar y publicar informe final del proceso de rendición de cuentas del  Instituto de Tránsito del Atlántico</t>
  </si>
  <si>
    <t xml:space="preserve">Informe de Gestión Rendición de Cuenta. </t>
  </si>
  <si>
    <t>Oficina Asesora de Plaeacion</t>
  </si>
  <si>
    <t xml:space="preserve">Oficina Asesora de Planeacion </t>
  </si>
  <si>
    <t xml:space="preserve">Realizar un ejercicio periódico de autodiagnóstico para revisar los avances y necesidades de actualización de la información publicada en la sección de Ley de Transparencia Acceso a la Información Pública. </t>
  </si>
  <si>
    <t>Autodiagnósticos elaborados.</t>
  </si>
  <si>
    <t>Oficina Asesora de Planeacion- Profesional universitario de Sistemas</t>
  </si>
  <si>
    <t>Formular y ejecutar un plan de trabajo para mejorar los indicadores del Plan de Gestión de la Entidad.</t>
  </si>
  <si>
    <t>Plan de trabajo para mejorar los indicadores del Plan de Gestión del Cuatrienio.</t>
  </si>
  <si>
    <t xml:space="preserve">Actividades de sensibilización </t>
  </si>
  <si>
    <t>Política de administración de riesgos del Instituto de Tránsito del Atlántico divulgada.</t>
  </si>
  <si>
    <t>Reuniones de acompañamiento sobre gestión de los riesgos</t>
  </si>
  <si>
    <t>Acta de reunión con líderes de procesos
Formato mapa de procesos riesgos de corrupción.</t>
  </si>
  <si>
    <t>Realizar acompañamiento a los equipos operativos que lo requieran sobre la gestión de riesgos de corrupción, acorde a los lineamientos metodológicos</t>
  </si>
  <si>
    <t>Mapa de riesgos de corrupción institucional consolidado</t>
  </si>
  <si>
    <t xml:space="preserve">Oficina Asesora de Planeacion
</t>
  </si>
  <si>
    <t xml:space="preserve">Cronograma de reuniones
Actas de reunión con los equipos
</t>
  </si>
  <si>
    <t>Mapa de riesgos del proceso</t>
  </si>
  <si>
    <t>Líderes de procesos y equipos</t>
  </si>
  <si>
    <t>Adoptar en su totalidad el protocolo IPV6 en la entidad.</t>
  </si>
  <si>
    <t>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</si>
  <si>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</si>
  <si>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</si>
  <si>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</si>
  <si>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</si>
  <si>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</si>
  <si>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</si>
  <si>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</si>
  <si>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</si>
  <si>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</si>
  <si>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</si>
  <si>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</si>
  <si>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</si>
  <si>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</si>
  <si>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</si>
  <si>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</si>
  <si>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</si>
  <si>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</si>
  <si>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</si>
  <si>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</si>
  <si>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epereira@transitodelatlantico.gov.co</t>
  </si>
  <si>
    <t>kvillar@transitodelatlantico.gov.co</t>
  </si>
  <si>
    <t>ylocarno@transitodelatlantico.gov.co</t>
  </si>
  <si>
    <t>ymolina@transitodelatlantico.gov.co</t>
  </si>
  <si>
    <t>2.1</t>
  </si>
  <si>
    <t>Realizar acompañamiento a los diferentes procesos institucionales con el fin de realizar análisis del entorno para la identificación y evaluación de los riesgos para la vigencia 2023.</t>
  </si>
  <si>
    <t>2.2</t>
  </si>
  <si>
    <t>2.3</t>
  </si>
  <si>
    <t>Ajustar los mapas de riesgos de corrupción de acuerdo a los cambios del entorno a los que haya lugar de los procesos institucionales.</t>
  </si>
  <si>
    <t>2.4</t>
  </si>
  <si>
    <t>3.1</t>
  </si>
  <si>
    <t>Publicar el mapa de riesgos institucional en la página web para ser conocido por parte de los ciudadanos y demás partes interesadas.</t>
  </si>
  <si>
    <t>3.2</t>
  </si>
  <si>
    <t xml:space="preserve">Realizar actividades de sensibilización asociada a la gestión del riesgo y administración de controles </t>
  </si>
  <si>
    <t>Actividades de sensibilización asociada a la gestión del riesgo y administración de controles realizadas</t>
  </si>
  <si>
    <t>4.1</t>
  </si>
  <si>
    <t>Realizar el monitoreo a los controles para mitigar o evitar los riesgos de corrupción.</t>
  </si>
  <si>
    <t>Informes de monitoreo a las acciones y controles establecidos para mitigación de riesgos de corrupción elaborados e identificar factores de riesgo en los informe de pqrsd y situaciones de conflictos de interés</t>
  </si>
  <si>
    <t>4.2</t>
  </si>
  <si>
    <t xml:space="preserve"> Verificar el adecuado diseño y ejecución de los controles que mitigan los riesgos de fraude y corrupción, por parte de los cargos que lideran de manera transversal temas estratégicos de gestión (tales como jefes de planeación, financieros, contratación, TI, servicio al ciudadano, líderes de otros sistemas de gestión, comités de riesgos).</t>
  </si>
  <si>
    <t xml:space="preserve"> Evaluar información proveniente de quejas y denuncias de los usuarios y servidores para la identificación de riesgos de fraude y corrupción.</t>
  </si>
  <si>
    <t xml:space="preserve">Informes de monitoreo a las acciones y controles establecidos para mitigación de riesgos de corrupción elaborados e identificar factores de riesgo en los informe de pqrsd y situaciones de conflictos de interés. </t>
  </si>
  <si>
    <t>4.4</t>
  </si>
  <si>
    <t xml:space="preserve"> Informar periódicamente a las instancias correspondientes sobre el desempeño de las actividades de gestión de riesgos, por parte de los líderes de los programas, proyectos, o procesos de la entidad en coordinación con sus equipos de trabajo.</t>
  </si>
  <si>
    <t>Informes enviados a líderes de procesos y alta dirección.</t>
  </si>
  <si>
    <t>5.1</t>
  </si>
  <si>
    <t>Efectuar el seguimiento al mapa de riesgos -AIR-</t>
  </si>
  <si>
    <t>Informes de seguimiento al mapa de riesgos -AIR-</t>
  </si>
  <si>
    <t>1.1</t>
  </si>
  <si>
    <t>1.2</t>
  </si>
  <si>
    <t>1.3</t>
  </si>
  <si>
    <t xml:space="preserve">Publicar informe de avance de cumplimiento del plan de accion institucional </t>
  </si>
  <si>
    <t>informe publicado en la pagina web</t>
  </si>
  <si>
    <t xml:space="preserve">Publicar informe de seguimiento a la ejecucion de los proyectos de inversion enmarcados en el plan de desarrollo departamental </t>
  </si>
  <si>
    <t>3.3</t>
  </si>
  <si>
    <t xml:space="preserve">Publicar reporte de la ejecución presupuestal </t>
  </si>
  <si>
    <t>Informe de ejecucion semestral acumulado publicado en la pagina web</t>
  </si>
  <si>
    <t>Preparar y desarrollar el informe de rendición de cuentas de la gestión realizada por la entidad</t>
  </si>
  <si>
    <t>Realizar el seguimiento a las inquietudes y compromisos acordados en la audiencia pública llevada a cabo por la Gobernación.</t>
  </si>
  <si>
    <t>Realizar espacios virtuales y/o presenciales para la socialización de los proyectos del Instituto de Tránsito del Atlántico.</t>
  </si>
  <si>
    <t>Espacios virtuales y/o presenciales para la socialización de proyectos y planes</t>
  </si>
  <si>
    <t>Realizar al menos una capacitacion en relacionada con: Plan Anticorrupción y
Atención al Ciudadano,
Transparencia y acceso a
la información, servicio al
ciudadano, código de
Integridad, archivo-gestión
documental y seguridad
digital</t>
  </si>
  <si>
    <t>Implementar en su totalidad el protocolo IPV6</t>
  </si>
  <si>
    <t>Fortalecer  el Programa de Gestión Documental PGD</t>
  </si>
  <si>
    <t xml:space="preserve">Técnico de Gestión documental </t>
  </si>
  <si>
    <t>Elaborar informes de las pruebas piloto realizadas para la implementación del Protocolo de Internet versión 6 (IPV6) en la entidad.</t>
  </si>
  <si>
    <t>Documentos elaborados en la Fases del protocolo de internet IPV6</t>
  </si>
  <si>
    <t>Indicadores elaborados en la Fases del MSPI</t>
  </si>
  <si>
    <t>Cerciorarse de que los proveedores y contratistas de la entidad cumplan con las políticas de ciberseguridad internas.</t>
  </si>
  <si>
    <t>Seguimiento a politicas</t>
  </si>
  <si>
    <t>Definir y documentar procedimientos de seguridad y privacidad de la información, aprobarlos mediante el comité de gestión y desempeño institucional, implementarlos y actualizarlos mediante un proceso de mejora continua.</t>
  </si>
  <si>
    <t>Documentos elaborados en la seguridad y privacidad de la informacion</t>
  </si>
  <si>
    <t>Promover la implementación y fortalecimiento de la Política “Transparencia y Acceso a la Información Pública y Lucha contra la Corrupción” definida en el Modelo Integrado de Planeación y Gestión y del Plan Anticorrupción</t>
  </si>
  <si>
    <t>Actividad de Promoción y fortalecimiento de la politica “Transparencia y Acceso a la Información Pública y Lucha contra la Corrupción”</t>
  </si>
  <si>
    <t>Oficina asesora de planeación</t>
  </si>
  <si>
    <t>campaña Capsulas de Conocimientos, que serán diseñadas por la oficina asesora de planeación en conjunto con los funcionarios con más experiencia de la entidad, con el fin de transmitir el conocimiento adquirido por años de experiencia en los cargos de cara al ciudadano a todos los colaboradores de la entidad.</t>
  </si>
  <si>
    <t>Campaña capsulas de conocimiento</t>
  </si>
  <si>
    <t>ESTRATEGIAS
2024-2027</t>
  </si>
  <si>
    <t>OBJETIVO PEI 
2024-2027</t>
  </si>
  <si>
    <t>META PDD 2024 - 2027</t>
  </si>
  <si>
    <t>EJE PDD 2024-2027</t>
  </si>
  <si>
    <t>PDD 2024 - 2027</t>
  </si>
  <si>
    <t>PLAN ESTRATÉGICO INSTITUCIONAL 2024 - 2027</t>
  </si>
  <si>
    <t>PLAN ESTRATÉGICO INSTITUCIONAL 2024-2027</t>
  </si>
  <si>
    <t>TOTAL</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</si>
  <si>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</si>
  <si>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0</t>
  </si>
  <si>
    <t>cmercado@transitodelatlantico.gov.co</t>
  </si>
  <si>
    <t>wnoguera@transitodelatlantico.gov.co</t>
  </si>
  <si>
    <t>PDD 2024-2027</t>
  </si>
  <si>
    <t>Subcomponente/procesos</t>
  </si>
  <si>
    <t>No</t>
  </si>
  <si>
    <t>Actividades</t>
  </si>
  <si>
    <t>Dependencia</t>
  </si>
  <si>
    <t>1. Política de Administración de Riesgos</t>
  </si>
  <si>
    <t>Socializar la política de administración del riesgo a todos los funcionarios y servidores de la entidad mediante la realización de infografías.</t>
  </si>
  <si>
    <t>2. Construcción del Mapa de Riesgos de Corrupción</t>
  </si>
  <si>
    <t xml:space="preserve">consolidar el mapa de riesgos de corrupcion del Instituto de Transito del Atlantico. </t>
  </si>
  <si>
    <t>3. Consulta y divulgación</t>
  </si>
  <si>
    <t>4. Monitoreo y revisión</t>
  </si>
  <si>
    <t>5. seguimientoAdministración del Riesgo</t>
  </si>
  <si>
    <t>1.  Lineamientos de Transparencia Activa.</t>
  </si>
  <si>
    <t>Creación de la Linea de Ética  que seria diseñado para que los empleados y usuarios puedan reportar anónimamente presuntas violaciones a nuestro Código de Ética, así como posibles actos incorrectos, fraudes, corrupción en las 2 sedes del Instituto de Transito Departamental.</t>
  </si>
  <si>
    <t>Linea de Ética</t>
  </si>
  <si>
    <t>Aprobación de procedimiento de Denuncia Interna</t>
  </si>
  <si>
    <t>Denuncia interna</t>
  </si>
  <si>
    <t>Socialización de la Linea de Ética y Canal de Denuncia Interna.</t>
  </si>
  <si>
    <t>Linea de Ética y Denuncia interna.</t>
  </si>
  <si>
    <t>Socialización del Tema: SARLAFT /FPADM (Sistema de Administración del Riesgo de Lavado de Activos y Financiación del Terrorismo y Financiacion de la Proliferación de Armas de Destrucción Masiva)  tiene como objetivo prevenir y detectar el lavado de dinero y el financiamiento del terrorismo.   hacen relación a todas las posibles pérdidas que pueden afectar a la empresa a causa de operaciones o acciones que están relacionadas con actividades o procesos terroristas o para financiar la proliferación de armas a gran escala, o para ocultar intencionalmente de Activos.</t>
  </si>
  <si>
    <t>Socialización tema: SARLAFT /FPADM.</t>
  </si>
  <si>
    <t xml:space="preserve">Oficina asesora de planeación y Control Interno. </t>
  </si>
  <si>
    <t>Capacitación para los  lideres de los procesos en el Tema SARLAFT /FPADM.</t>
  </si>
  <si>
    <t>Capacitación  SARLAFT /FPADM.</t>
  </si>
  <si>
    <t xml:space="preserve">lideres de los procesos, Oficina asesora de planeación y Control Interno. </t>
  </si>
  <si>
    <t xml:space="preserve">Implementación del formato SARLAFT /FPADM. en el area de contratación </t>
  </si>
  <si>
    <t>formato SARLAFT /FPADM.</t>
  </si>
  <si>
    <t xml:space="preserve">Oficina de contratación </t>
  </si>
  <si>
    <t>codigo de integridad</t>
  </si>
  <si>
    <t>Actividades de sensibilización y apropiación del Código de Integridad del Instituto de Tránsito del Atlántico.</t>
  </si>
  <si>
    <t>1. Informar avances y resultados de la gestión con calidad y en lenguaje comprensible</t>
  </si>
  <si>
    <t>2. Desarrollar escenarios de diálogo de doble vía con la ciudadanía y sus organizaciones</t>
  </si>
  <si>
    <t>3. Responder a compromisos propuestos, evaluación y retroalimentación en los ejercicios de rendición de cuentas con acciones correctivas para mejora</t>
  </si>
  <si>
    <t>Capacitar a los servidores del instituto en temas relacionados con: Programa de Transparencia y Etica pública , Transparencia y acceso a la información, servicio al ciudadano, código de Integridad, archivo-gestión documental y seguridad digital</t>
  </si>
  <si>
    <t>2. Lineamientos de Transparencia Pasiva</t>
  </si>
  <si>
    <t>3. Elaboración de los Instrumentos de Gestión de la Información</t>
  </si>
  <si>
    <t>Normograma Actualizado, pocedimientos de la gestión documental: Planeación, Preservación a largo plazo y Valoración actualizados</t>
  </si>
  <si>
    <t>3.4</t>
  </si>
  <si>
    <t>4. Criterio Diferencial de Accesibilidad</t>
  </si>
  <si>
    <t>Tener disponible la información en el sitio web  en audio.</t>
  </si>
  <si>
    <t>Disponibilidad de escuchar (audio) de textos de la pagina web</t>
  </si>
  <si>
    <t>5. Monitoreo del Acceso a la Información Pública</t>
  </si>
  <si>
    <t>Rendicion de cuentas</t>
  </si>
  <si>
    <t xml:space="preserve">Socialización de las campañas de educacion y seguridad vial con la población objetivo en cada uno de los municipios </t>
  </si>
  <si>
    <t xml:space="preserve">Campaña de Eucación y Seguridad vial. </t>
  </si>
  <si>
    <t xml:space="preserve">Subdirección de Seguridad vial </t>
  </si>
  <si>
    <t xml:space="preserve">Organizar caracterización de Usuarios con el fin de identificar las necesidades de Nuestros Usuarios. </t>
  </si>
  <si>
    <t xml:space="preserve">caracterización de Usuarios </t>
  </si>
  <si>
    <t>PINAR</t>
  </si>
  <si>
    <t>INCENTIVOS</t>
  </si>
  <si>
    <t>PETH</t>
  </si>
  <si>
    <t>PETI</t>
  </si>
  <si>
    <t>PSPI</t>
  </si>
  <si>
    <t>PTSI</t>
  </si>
  <si>
    <t>PSST</t>
  </si>
  <si>
    <t>VACANTES</t>
  </si>
  <si>
    <t>Cumplimiento Trimestre</t>
  </si>
  <si>
    <t xml:space="preserve">Metas Programadas Año </t>
  </si>
  <si>
    <t>Metas Programadas I Trimestre</t>
  </si>
  <si>
    <t>Metas Ejecutadas I Trimestre</t>
  </si>
  <si>
    <t xml:space="preserve">CUMPLIMIENTO PLANES DE ACCION DETALLADO </t>
  </si>
  <si>
    <t xml:space="preserve">PLANES </t>
  </si>
  <si>
    <t xml:space="preserve">PREVISION </t>
  </si>
  <si>
    <t>CAPACITACIONES</t>
  </si>
  <si>
    <t>Avance Cumplimiento Metas Programadas</t>
  </si>
  <si>
    <t>Avance Cumplimiento I Trimestre</t>
  </si>
  <si>
    <t xml:space="preserve">TOTAL </t>
  </si>
  <si>
    <t xml:space="preserve">Componente 1:  GESTIÓN INTEGRAL DE RIESGO 
</t>
  </si>
  <si>
    <t>CUMPLIMIENTO I CUATRIMESTRE</t>
  </si>
  <si>
    <t>OBSERVACIONES - CUMPLIMIENTO I CUATRIMESTRE</t>
  </si>
  <si>
    <t>CUMPLIMIENTO II CUATRIMESTRE</t>
  </si>
  <si>
    <t>OBSERVACIONES - CUMPLIMIENTO II CUATRIMESTRE</t>
  </si>
  <si>
    <t>CUMPLIMIENTO III CUATRIMESTRE</t>
  </si>
  <si>
    <t>OBSERVACIONES - CUMPLIMIENTO III CUATRIMESTRE</t>
  </si>
  <si>
    <t>Componente 2: REDES INSTITUCIONALES Y CANALES DE DENUNCIA</t>
  </si>
  <si>
    <t>Componente 3: LEGALIDAD E INTEGRIDAD</t>
  </si>
  <si>
    <t>Componente 4: INICIATIVAS ADICIONALES Y CONFLICTOS DE INTERESÉS</t>
  </si>
  <si>
    <t>Componente 5: PARTICIPACIÓN CIUDADANA Y RENDICIÓN DE CUENTAS</t>
  </si>
  <si>
    <t xml:space="preserve">Componente 6: TRANSPARENCIA Y ACCESO A LA INFORMACIÓN </t>
  </si>
  <si>
    <t xml:space="preserve">Componente7:  ESTADO ABIERTO </t>
  </si>
  <si>
    <t xml:space="preserve">PROGRAMA DE TRANSPARENCIA Y ÉTICA PÚBLICA </t>
  </si>
  <si>
    <t>CONTROL INICIAL</t>
  </si>
  <si>
    <t>VERSION</t>
  </si>
  <si>
    <t>FECHA</t>
  </si>
  <si>
    <t>DESCRIPCION</t>
  </si>
  <si>
    <t>ELABORÓ</t>
  </si>
  <si>
    <t>REVISÓ</t>
  </si>
  <si>
    <t>APROBÓ</t>
  </si>
  <si>
    <t>Creacion del formato de listado matesto de documento</t>
  </si>
  <si>
    <t>Información no encontrada</t>
  </si>
  <si>
    <t>CONTROL DEL CAMBIO</t>
  </si>
  <si>
    <t>Apoyo a la gestion SGC -MIPG</t>
  </si>
  <si>
    <t>Jefe de planeacion</t>
  </si>
  <si>
    <t>Actualización del logo institucional dentro de los diferentes documentos, formatos y procedimientos de cada proceso del Instituto
Cambia aversión 2</t>
  </si>
  <si>
    <t>Apoyo a la gestión SGC - MIPG</t>
  </si>
  <si>
    <t>Jefe de planeación</t>
  </si>
  <si>
    <t>Director</t>
  </si>
  <si>
    <t>CÓDIGO: OAP-F09</t>
  </si>
  <si>
    <t>VERSIÓN: 02</t>
  </si>
  <si>
    <t>ACTUALIZACIÓN: 11/06/2024</t>
  </si>
  <si>
    <t>Código: OAP-F09</t>
  </si>
  <si>
    <t>Actualización: 11/06/2024</t>
  </si>
  <si>
    <t>Página 18 de 20</t>
  </si>
  <si>
    <t>Planes</t>
  </si>
  <si>
    <t>Avance Cumplimiento II Trimestre</t>
  </si>
  <si>
    <t>Metas Programadas II Trimestre</t>
  </si>
  <si>
    <t>Metas Ejecutadas II Trimestre</t>
  </si>
  <si>
    <t>Metas Ejecutadas III Trimestre</t>
  </si>
  <si>
    <t>Avance Cumplimiento III Trimestre</t>
  </si>
  <si>
    <t>Metas Programadas III Trimestre</t>
  </si>
  <si>
    <t>Metas Programadas IV Trimestre</t>
  </si>
  <si>
    <t>Avance Cumplimiento IV Trimestre</t>
  </si>
  <si>
    <t>Actualización de imagen institucional (logo y membrete) según la Ley 2345 de 2023 Por medio de la cual se implementa el manual de identidad visual de las entidades estatales, se prohíben las marcas de gobierno y se establecen medidas para la austeridad en la publicidad estatal.
Se adiciona una pestaña de seguimiento para cada trimestre
Se ajusta el nombre del Plan Anticorrupción y Atención al Ciuddano por Programa de Transparencia y Ética Pública
Se mantiene la versión 2</t>
  </si>
  <si>
    <t>Versión: 02</t>
  </si>
  <si>
    <t>Talento Humano, Gestión de Recusrsos e Infraestructura</t>
  </si>
  <si>
    <t>NA</t>
  </si>
  <si>
    <t>Realizar la evaluación y seguimiento del plan de vacantes</t>
  </si>
  <si>
    <t>Vacantes definitivas de los empleos de carrera administrativa  y de libre nombramiento y remoción y su distribución, nivel ocupacional y situación administrativa</t>
  </si>
  <si>
    <t>Una evaluación</t>
  </si>
  <si>
    <t>Plan de Vacantes desarrollado</t>
  </si>
  <si>
    <t>Yussefy Locarno Carrillo -Profesional Especializado- Talento Hmano</t>
  </si>
  <si>
    <t>Rendir informe anual de la planta de empleos de la entidad, a fin de gestionar su consecución en el menor tiempo posible y garantizar la continuidad de la operación en el tiempo</t>
  </si>
  <si>
    <t>Informe Realizado</t>
  </si>
  <si>
    <t>Un Informe</t>
  </si>
  <si>
    <t>No. de informe entregados/No. de informes programados</t>
  </si>
  <si>
    <t>Informe radicado</t>
  </si>
  <si>
    <t>Gestión de Talento Humano</t>
  </si>
  <si>
    <t>Realizar el análisis de las necesidades de personal, Realizar el análisis de la disponibilidad de personal y Realizar la programación de medidas de cobertura para atender las necesidades de personal.</t>
  </si>
  <si>
    <t>Plan de Previsión de Talento Humano</t>
  </si>
  <si>
    <t>Un Plan</t>
  </si>
  <si>
    <t>Plan de Previsión desarrollado</t>
  </si>
  <si>
    <t>No. de planesdesarrollados/No de planes programados</t>
  </si>
  <si>
    <t>Yussefy Locarno Carrillo - Profesional Especializado - Talento Humano</t>
  </si>
  <si>
    <t>N/A</t>
  </si>
  <si>
    <t>Apropiación al Código de Integridad</t>
  </si>
  <si>
    <t>Incorporar actividades para la promoción y apropiación de la integridad en el ejercicio de las funciones de los servidores como parte de la planeación del talento humano en la entidad.</t>
  </si>
  <si>
    <t>Cumplimiento de actividades de Integridad</t>
  </si>
  <si>
    <t>No. de actividades ejecutadas/No. de actividades programadas</t>
  </si>
  <si>
    <t>Actualizar el documento asociado al plan de bienestar e incentivos, de acuerdo a la normativa vigente y Definir las actividades a desarrollar por cada una de las temáticas</t>
  </si>
  <si>
    <t>Plan de Bienestar e incentivos</t>
  </si>
  <si>
    <t>Plan de bienestar e incntivos formulado</t>
  </si>
  <si>
    <t>No. de documentos formuladosy divulgados.</t>
  </si>
  <si>
    <t xml:space="preserve">F1,F4,F5,F22+O9: Fortalecer el SGSST, mediante campaña de sensibilizaciòn de la prevencion de los inccidentes y accidentes laborales; y a la promocion de la salud. </t>
  </si>
  <si>
    <t>Actualizar el documento asociado al plan de SSST de acuerdo a la normativa vigente y Definir las actividades a desarrollar por cada una de las temáticas</t>
  </si>
  <si>
    <t xml:space="preserve">Plan de SSST </t>
  </si>
  <si>
    <t>Plan de SSST Formulado</t>
  </si>
  <si>
    <t>No. de documentos formulados y aprobados, para su ejecución</t>
  </si>
  <si>
    <t>Evaluar el desempeño laboral de los servidores de la entidad</t>
  </si>
  <si>
    <t>Medición de compromisos funcionales y competencias comportamentales de los servidores, con respecto a la vigencia</t>
  </si>
  <si>
    <t>EDL Realizada</t>
  </si>
  <si>
    <t>No. de servidores evaluados/No. de evaluaciones a realizar</t>
  </si>
  <si>
    <t>Establecer incentivos especiales para el personal de servicio al ciudadano, de acuerdo con lo previsto en el marco normativo vigente (Decreto 1567 de 1998, Ley 909 de 2004, Decreto 894 de 2017) y otros estímulos para quienes se encuentren con distinto tipo de vinculación (provisionales, contratistas, etc.) en la entidad.</t>
  </si>
  <si>
    <t>Programa de incentivos elaborado</t>
  </si>
  <si>
    <t>N° Programa de incentivos elaborado</t>
  </si>
  <si>
    <t>Recopilar y clasificar la información contenida en las declaraciones de bienes y rentas de los servidores públicos preservando la privacidad y anonimización de la información personal.</t>
  </si>
  <si>
    <t>Documento, Analisis de declaración de bienes y rentas</t>
  </si>
  <si>
    <t>N° de documentos elaborados</t>
  </si>
  <si>
    <t>Documento elaborado</t>
  </si>
  <si>
    <t>Implementar la actualización del SIGEP en los módulos de organizaciones y empleo de acuerdo con el nivel de avance.</t>
  </si>
  <si>
    <t>Actualización SIGEP implementada</t>
  </si>
  <si>
    <t>Definir acciones a implementar, con base en los resultados de la medición de clima Laboral</t>
  </si>
  <si>
    <t>Plan de mejoramiento del clima organizacional definido</t>
  </si>
  <si>
    <t>Actualizar en el aplicativo Registro Público de Carrera Administrativa RPCA, las novedades relacionadas con los  servidores vinculados a través de la convocatoria territorial 2022 y demás que surjan..</t>
  </si>
  <si>
    <t>Registos realizados, certificaciones expedidas por la CNSC</t>
  </si>
  <si>
    <t>Un análisis realizado</t>
  </si>
  <si>
    <t>Realizar el análisis, cuando  este se genere.</t>
  </si>
  <si>
    <t>Analizar las causas del retiro de los servidores de la entidad, con el fin de implementar acciones de mejora en la gestión del talento humano.</t>
  </si>
  <si>
    <t>Documento realizado</t>
  </si>
  <si>
    <t>Vincular a los miembros de la oficina juridica o de la oficina de defensa judicial a la Comunidad Juridica del Conocimiento que es gratis y se pueden realizar solicitudes especificas.</t>
  </si>
  <si>
    <t>Vinculación de los abogados de defensa judicial</t>
  </si>
  <si>
    <t>Víncular mínimo 3 abogados</t>
  </si>
  <si>
    <t>No de abogados vinculados</t>
  </si>
  <si>
    <t>Diseñar y ejecutar un programa de desvinculación asistida por otras causales como actividad de la planeación del talento humano de la entidad.</t>
  </si>
  <si>
    <t>Programa de desvinculación elaboradoy ejecutado</t>
  </si>
  <si>
    <t xml:space="preserve">Programa </t>
  </si>
  <si>
    <t>Fortalecimiento de gestion institucional</t>
  </si>
  <si>
    <t>Implementar una Estrategia de gestión comercial y redes sociales</t>
  </si>
  <si>
    <t>Atlántico con
Sostenibilidad
Gubernamental</t>
  </si>
  <si>
    <t>Incentivos al Reonocimiento del desempeño individual y a los mejores equipos de trabajo</t>
  </si>
  <si>
    <t>Plan de Bienestar e incentivos,</t>
  </si>
  <si>
    <t>Un plan</t>
  </si>
  <si>
    <t>Plande bienestar e incntivos formulado</t>
  </si>
  <si>
    <t>Fortalecimiento de Gestión Institucional</t>
  </si>
  <si>
    <t xml:space="preserve">Desarrollo de las actividades enfocadas a mejorar la calidad de vida laboral, actividades deportivas y recreativas, nucleo familiar y culturales </t>
  </si>
  <si>
    <t>Actividades desarrolladas</t>
  </si>
  <si>
    <t>Desarrollar minimo 10 actividades en espacios ludico/deportivos, dirigidas a los servidores y/o sus familias: Dia de la familia, celebración fechas especiales, día del servidor público,reunión de cierre de fin de año</t>
  </si>
  <si>
    <t>Cumplimiento de actividadesde bienestar</t>
  </si>
  <si>
    <t>Estructurar la estrategia para el reconocimiento al desempeño individual y mejores equipos de trabajo, de los servidores del ITA</t>
  </si>
  <si>
    <t>Resolución de Incentivos</t>
  </si>
  <si>
    <t>Resolución de incentivos</t>
  </si>
  <si>
    <t>No. de documento proyectado y aprobado</t>
  </si>
  <si>
    <t>Implementar las acciones para el reconocimiento al desempeño individual de los mejor servidores de carrera administrativa y LNR</t>
  </si>
  <si>
    <t>Cronograma de actividades - Incentivos desempeño individual</t>
  </si>
  <si>
    <t>Cronograma de actividades - Incentivos equipos de trabajo</t>
  </si>
  <si>
    <t>Cronograma de actividades - Incentivos personal servicio al ciudadano</t>
  </si>
  <si>
    <t>Incorporar actividades para preparar a los servidores que tienen la condición de prepensionados, para el retiro del servicio</t>
  </si>
  <si>
    <t>Programa de Bienestar Social</t>
  </si>
  <si>
    <t>Cronograma de actividades - Incentivos para los equipos de trabajo seleccionados</t>
  </si>
  <si>
    <t>SGSST</t>
  </si>
  <si>
    <t>N° de acciones ejecutadas/N° de acciones programadas</t>
  </si>
  <si>
    <t>Actualizar  el  Plan de prevención, preparación y respuesta ante emergencias</t>
  </si>
  <si>
    <t>Plan de prevención, preparación y respuesta ante emergencias</t>
  </si>
  <si>
    <t>Plan de prevención, preparación y respuesta ante emergencias actualizado y socializado</t>
  </si>
  <si>
    <t xml:space="preserve">Realizacion de simulacro y Capacitaciones Grupo de Emergencia </t>
  </si>
  <si>
    <t>Simulacro y Capacitaciones</t>
  </si>
  <si>
    <t>simulacro y Capacitaciones</t>
  </si>
  <si>
    <t>Reunión desarrollada</t>
  </si>
  <si>
    <t xml:space="preserve">Prevenir y corregir las posibles formas de acoso laboral que se puedan presentar dentro de la ITA </t>
  </si>
  <si>
    <t>Desarrollo de  Comité</t>
  </si>
  <si>
    <t>N° de comite desarrolladas/ Numero de comite programadas*100</t>
  </si>
  <si>
    <t>Conocer las responsabilidades que tienen los integrantes del COPASST de la ITA</t>
  </si>
  <si>
    <t>Realizar Inspección Ergonomica en los puestos  de trabajo</t>
  </si>
  <si>
    <t xml:space="preserve"> identificación oportuna de condiciones ergonómicas desfavorables y factores de riesgo, emitiendo medidas preventivas y correctivas que brinden confort en las actividades desarrolladas, promoviendo así una optima condición de salud.</t>
  </si>
  <si>
    <t>Desarrollo de Aactividad</t>
  </si>
  <si>
    <t xml:space="preserve">Realizar Actividad en Manejos de postura  y Pausa activa </t>
  </si>
  <si>
    <t>Reforzar al personal habitos de vida saludable que mejoren la calidad de vida.</t>
  </si>
  <si>
    <t>Desarrollo de Actividad</t>
  </si>
  <si>
    <t>% de  cumplimiento de  actividad</t>
  </si>
  <si>
    <t>Realizar revisión en compañía de la alta dirección de los resultados del SGSST del año 2025</t>
  </si>
  <si>
    <t>Realizar capacitacion en Riesgo Psicosocial : Manejo de estrés</t>
  </si>
  <si>
    <t>Aportar al cuidado de la salud mental en el entorno laboral mediante herramientas para manejo del estrés.</t>
  </si>
  <si>
    <t>Desarrollo de  capacitaciones</t>
  </si>
  <si>
    <t>N° de cpacitación desarrolladas/ Numero de capacitacion programadas*100</t>
  </si>
  <si>
    <t>Realizar capacitación en Accidente  e incidente laboral - Investigacion</t>
  </si>
  <si>
    <t xml:space="preserve">Socializar al personal cuando es accidente e insidente de tipo laboral </t>
  </si>
  <si>
    <t>Realizar reuniones del Comité de convivencia laboral - COCCOLA : Comunicación Asertiva y Resolucion de Conflictos cada 3 meses</t>
  </si>
  <si>
    <t xml:space="preserve">Realizar reuniones del Comité paritario de  Seguridad y salud en el trabajo  laboral - COPASST </t>
  </si>
  <si>
    <t xml:space="preserve">Fortalecimiento de competencias funcionales </t>
  </si>
  <si>
    <t>Potencializar las actividades de los servidores</t>
  </si>
  <si>
    <t>1 jornada</t>
  </si>
  <si>
    <t>Capacitaciones realizadas</t>
  </si>
  <si>
    <t>No de capacitaciones realizadas/No de capacitaciones proyectadas</t>
  </si>
  <si>
    <t>1 Jornada</t>
  </si>
  <si>
    <t>Politica de atención al Ciudadano</t>
  </si>
  <si>
    <t>Gestión Documental</t>
  </si>
  <si>
    <t>Normatividad vigente aplicada al Registro de Trámites</t>
  </si>
  <si>
    <t>MIPG: Dimensiones y Políticas, manejo de indicadores, politica de Riesgo</t>
  </si>
  <si>
    <t>Gestión del Riesgo - Auditorias internas basada en riesgos</t>
  </si>
  <si>
    <t>Sistema de Gestión de la Calidad, Actualización Norma ISO 9001:2015</t>
  </si>
  <si>
    <t>Novedades en el Control Intern: Guía de roles</t>
  </si>
  <si>
    <t>Atlántico con Sostenibilidad Gubernamental</t>
  </si>
  <si>
    <t>Garantizar la prestación del servicio de trámites en forma eficiente, eficaz y oportuna a nuestros usuarios</t>
  </si>
  <si>
    <t>Fortalecimiento de gestión Institucional</t>
  </si>
  <si>
    <t>Gestión con valores para resultados</t>
  </si>
  <si>
    <t>Gestión de recursos e infraestructura TIC</t>
  </si>
  <si>
    <t>Gobierno digital</t>
  </si>
  <si>
    <t>Recursos propios</t>
  </si>
  <si>
    <t>No aplica</t>
  </si>
  <si>
    <t>Plan de Tratamiento de Riesgos de Seguridad y Privacidad de la Información</t>
  </si>
  <si>
    <t>Seguridad digital</t>
  </si>
  <si>
    <t>Actualización de lineamientos de riesgos</t>
  </si>
  <si>
    <t>Apoyar cuando se requiera la actualización de la política, metodología y lineamientos de la gestión de riesgos</t>
  </si>
  <si>
    <t>Documento (s) con la descripción consolidada de las actualizaciones realizadas</t>
  </si>
  <si>
    <t>Actividades de apoyo en la actualización de lo referente a la gestión de riesgo definidas</t>
  </si>
  <si>
    <t>Sensibilización</t>
  </si>
  <si>
    <t>Iniciar y/o continuar las socializaciones a todos los procesos para la gestión de riesgos de seguridad digital</t>
  </si>
  <si>
    <t>Acta (s) de las reuniones de capacitación</t>
  </si>
  <si>
    <t>Socializaciones a los procesos de gestión de riesgos en seguridad digital realizadas</t>
  </si>
  <si>
    <t>Identificación de riesgos de seguridad y privacidad de la información</t>
  </si>
  <si>
    <t>Identificación, análisis y evaluación de riesgos de seguridad digital</t>
  </si>
  <si>
    <t>Documento (s) con la información resultante del proceso</t>
  </si>
  <si>
    <t>Análisis y evaluación de riesgos de seguridad digital realizados</t>
  </si>
  <si>
    <t>Tratamiento del riesgo</t>
  </si>
  <si>
    <t>Definición de controles y planes de tratamiento de los riesgos identificados</t>
  </si>
  <si>
    <t>Documento (s) con los controles y planes</t>
  </si>
  <si>
    <t>Controles y planes de tratamiento de riesgos identificados construidos</t>
  </si>
  <si>
    <t>Mejoramiento</t>
  </si>
  <si>
    <t>Revisión y/o actualización de lineamientos de riesgos de seguridad digital de acuerdo con las observaciones presentadas</t>
  </si>
  <si>
    <t>Documento (s) con las actualizaciones de los lineamientos</t>
  </si>
  <si>
    <t>Liniamientos de riesgos de seguridad digital actualizados</t>
  </si>
  <si>
    <t>Monitoreo y revisión</t>
  </si>
  <si>
    <t>Realizar mediciones periódicas a los controles definidos por cada proceso</t>
  </si>
  <si>
    <t>Documento (s) con las mediciones</t>
  </si>
  <si>
    <t>Mediciones periódicas realizadas</t>
  </si>
  <si>
    <t>Promover la generación de valor público por medio de estrategias de transformación digital continua en la prestación de servicios y procesos inteligentes</t>
  </si>
  <si>
    <t>Digitalizar expedientes del parque automotor del Instituto de Transito del atlántico</t>
  </si>
  <si>
    <t>Implementar herramientas tecnológicas y de gestión que contribuyan a la optimización y el control de los procesos y la operación.</t>
  </si>
  <si>
    <t>Eliana Pereira
Jairo Hernandez</t>
  </si>
  <si>
    <t>N° de documentos aprobados y publicados</t>
  </si>
  <si>
    <t>Ejercer control operativo de tránsito en los municipios del departamento del Atlántico de nuestra Jurisdicción.</t>
  </si>
  <si>
    <t>Mantener e Instalar elementos de señalización y demarcación en las vías del departamento.</t>
  </si>
  <si>
    <t>Desarrollar actividades educativas en materia de movilidad segura y sostenible.</t>
  </si>
  <si>
    <t>Garantizar la prestación del servicio de trámites en forma eficiente, eficaz y oportuna a nuestros usuarios.</t>
  </si>
  <si>
    <t>Promover la generación de valor público por medio de estrategias de transformación digital continua en la prestación de servicios y procesos inteligentes.</t>
  </si>
  <si>
    <t>Potencializar la experiencia del ciudadano, por medio de la implementación de buenas prácticas de servicio, articulando la atención presencial, los trámites en línea y la retroalimentación de los mismos, fomentando su participación del Atlántico para el mundo.</t>
  </si>
  <si>
    <t>Orientar los temas relacionados con la atención, seguimiento y calidad del servicio al ciudadano al interior del instituto para lograr una comunicación asertiva, abierta y bidireccional con el usuario.</t>
  </si>
  <si>
    <t>F4,F9,F14,F15+A5,A13,: Crear y reforzar estrategias comerciales para promover y aumentar la confianza de los usuarios.</t>
  </si>
  <si>
    <t>1. Plan Institucional de Archivos de la Entidad ­PINAR</t>
  </si>
  <si>
    <t>Ciclo vías seguras</t>
  </si>
  <si>
    <t>Control Operativo</t>
  </si>
  <si>
    <t>Movilidad Escolar</t>
  </si>
  <si>
    <t>Educación Vial</t>
  </si>
  <si>
    <t>Señalización y Demarcación</t>
  </si>
  <si>
    <t>Movilidad Segura</t>
  </si>
  <si>
    <t>Adecuaciones locativas</t>
  </si>
  <si>
    <t>Transito digital</t>
  </si>
  <si>
    <t>Gestión de Cobro</t>
  </si>
  <si>
    <t>Orfeo NG</t>
  </si>
  <si>
    <t>Tránsito en ruta</t>
  </si>
  <si>
    <r>
      <rPr>
        <b/>
        <sz val="10"/>
        <color theme="1"/>
        <rFont val="Arial"/>
        <family val="2"/>
      </rPr>
      <t xml:space="preserve">F1,F7,F8,F10,F11,F18+O8,O9,O11,O17,O18:  </t>
    </r>
    <r>
      <rPr>
        <sz val="10"/>
        <color theme="1"/>
        <rFont val="Arial"/>
        <family val="2"/>
      </rPr>
      <t>Mantener un progrmama de capacitación para los trabajdores de manera regular, que incluya un enfoque en el manejo de herramientas tecnológicas y espacios de formación por parte de funcionarios con mayor experiencia, para promover la gestión de la información cómo voceros a través de difusión de sus experiencias, vivencias y conocimientos adquiridos en las áreas abordadas, con el fin de fortalecer y enrriquecer conocimientos para el beneficio de la entidad.</t>
    </r>
  </si>
  <si>
    <r>
      <rPr>
        <b/>
        <sz val="10"/>
        <color theme="1"/>
        <rFont val="Arial"/>
        <family val="2"/>
      </rPr>
      <t xml:space="preserve">F3,F4,F6,F13+O1: </t>
    </r>
    <r>
      <rPr>
        <sz val="10"/>
        <color theme="1"/>
        <rFont val="Arial"/>
        <family val="2"/>
      </rPr>
      <t>Fortalcer la gestión del talento humano mediante la implementación y seguimiento de acciones, estímulos y rutas enfocadas en la creación de un ambiente cómodo con el fin de mejorar la productividad de los funcionarios, mitigando el estrés laboral.</t>
    </r>
  </si>
  <si>
    <r>
      <rPr>
        <b/>
        <sz val="10"/>
        <color theme="1"/>
        <rFont val="Arial"/>
        <family val="2"/>
      </rPr>
      <t>F2,F5,F11+O5:</t>
    </r>
    <r>
      <rPr>
        <sz val="10"/>
        <color theme="1"/>
        <rFont val="Arial"/>
        <family val="2"/>
      </rPr>
      <t xml:space="preserve">  Fotalecer el Sistema Integrado de Gestión por medio de un programa de inducción y reinducción de los procesos, normas y planes propuestos.</t>
    </r>
  </si>
  <si>
    <r>
      <rPr>
        <b/>
        <sz val="10"/>
        <color theme="1"/>
        <rFont val="Arial"/>
        <family val="2"/>
      </rPr>
      <t xml:space="preserve">F10+O6: </t>
    </r>
    <r>
      <rPr>
        <sz val="10"/>
        <color theme="1"/>
        <rFont val="Arial"/>
        <family val="2"/>
      </rPr>
      <t xml:space="preserve"> Realizar seguimiento al nivel de acogida y uso que tiene los usuarios a la hora de solicitar trámites y solicitudes por medio de los canales virtuales que brinda la Institución.</t>
    </r>
  </si>
  <si>
    <r>
      <rPr>
        <b/>
        <sz val="10"/>
        <color theme="1"/>
        <rFont val="Arial"/>
        <family val="2"/>
      </rPr>
      <t>F3+O8:</t>
    </r>
    <r>
      <rPr>
        <sz val="10"/>
        <color theme="1"/>
        <rFont val="Arial"/>
        <family val="2"/>
      </rPr>
      <t xml:space="preserve"> Mantener la operancia de los funcionarios encaminada a la "Orientacion al cliente" fomentando el buen servicio a los usuarios por medio de estrategias comerciales para aumentar el ingreso de trámites.</t>
    </r>
  </si>
  <si>
    <r>
      <rPr>
        <b/>
        <sz val="10"/>
        <color theme="1"/>
        <rFont val="Arial"/>
        <family val="2"/>
      </rPr>
      <t xml:space="preserve">F14+O10,O14: </t>
    </r>
    <r>
      <rPr>
        <sz val="10"/>
        <color theme="1"/>
        <rFont val="Arial"/>
        <family val="2"/>
      </rPr>
      <t>Promover y fortalecer la gestion comercial, para aumentar los tramites de la entidad.</t>
    </r>
  </si>
  <si>
    <r>
      <rPr>
        <b/>
        <sz val="10"/>
        <color theme="1"/>
        <rFont val="Arial"/>
        <family val="2"/>
      </rPr>
      <t xml:space="preserve">F16+O12: </t>
    </r>
    <r>
      <rPr>
        <sz val="10"/>
        <color theme="1"/>
        <rFont val="Arial"/>
        <family val="2"/>
      </rPr>
      <t>Diseñar estrategias para el seguimiento de la gestion de conocimiento manteniendo documentada de las experiencias  de los funcionarios.</t>
    </r>
  </si>
  <si>
    <r>
      <rPr>
        <b/>
        <sz val="10"/>
        <color theme="1"/>
        <rFont val="Arial"/>
        <family val="2"/>
      </rPr>
      <t>F18+O18:</t>
    </r>
    <r>
      <rPr>
        <sz val="10"/>
        <color theme="1"/>
        <rFont val="Arial"/>
        <family val="2"/>
      </rPr>
      <t xml:space="preserve"> Diseñar rutas de acompañamiento y seguimiento a los usuarios con trámites que no se le den solución inmediatamente, para así evitar el contínuo traslado a la sede.</t>
    </r>
  </si>
  <si>
    <r>
      <rPr>
        <b/>
        <sz val="10"/>
        <color theme="1"/>
        <rFont val="Arial"/>
        <family val="2"/>
      </rPr>
      <t>D1+O9:</t>
    </r>
    <r>
      <rPr>
        <sz val="10"/>
        <color theme="1"/>
        <rFont val="Arial"/>
        <family val="2"/>
      </rPr>
      <t xml:space="preserve"> Promover un ambiente libre de estrés laboral por medio del seguimiento de rutas e incentivos a los funcionarios que promuevan la mejora de la operatividad y productividad institucional.</t>
    </r>
  </si>
  <si>
    <r>
      <rPr>
        <b/>
        <sz val="10"/>
        <color theme="1"/>
        <rFont val="Arial"/>
        <family val="2"/>
      </rPr>
      <t xml:space="preserve">D7+O3,O4: </t>
    </r>
    <r>
      <rPr>
        <sz val="10"/>
        <color theme="1"/>
        <rFont val="Arial"/>
        <family val="2"/>
      </rPr>
      <t>Implementar estrategias de control interno con el fin de asegurar la ejecución de las operaciones de forma integrada, eficiente, efectiva, actualizada y oportuna.</t>
    </r>
  </si>
  <si>
    <r>
      <rPr>
        <b/>
        <sz val="10"/>
        <color theme="1"/>
        <rFont val="Arial"/>
        <family val="2"/>
      </rPr>
      <t>D2+O5,O13:</t>
    </r>
    <r>
      <rPr>
        <sz val="10"/>
        <color theme="1"/>
        <rFont val="Arial"/>
        <family val="2"/>
      </rPr>
      <t xml:space="preserve"> Fortalecer la estructura del Sistema de Gestión de Calidd, operancia, seguimiento, participación y control por parte de los responsables para mantener y cumplir con las normas y políticas vigientes.</t>
    </r>
  </si>
  <si>
    <r>
      <rPr>
        <b/>
        <sz val="10"/>
        <color theme="1"/>
        <rFont val="Arial"/>
        <family val="2"/>
      </rPr>
      <t>D3,D12,D13,D14,D17,D19+O15:</t>
    </r>
    <r>
      <rPr>
        <sz val="10"/>
        <color theme="1"/>
        <rFont val="Arial"/>
        <family val="2"/>
      </rPr>
      <t xml:space="preserve"> Realizar diagnostico que muestre la realidad actual de la gestión douemtal del ITA e implmentar acciones de mejora de forma individual por área y de manera integrada para faciltar el manejo oportuno de la misma.</t>
    </r>
  </si>
  <si>
    <r>
      <rPr>
        <b/>
        <sz val="10"/>
        <color theme="1"/>
        <rFont val="Arial"/>
        <family val="2"/>
      </rPr>
      <t>D9,D10+O16,O3:</t>
    </r>
    <r>
      <rPr>
        <sz val="10"/>
        <color theme="1"/>
        <rFont val="Arial"/>
        <family val="2"/>
      </rPr>
      <t xml:space="preserve"> Actualización y mejora de los progrmas y sistemas de información facilitando la operancia del instituto para la gestión de la información, trámites transparentes, claros y oportunos.</t>
    </r>
  </si>
  <si>
    <r>
      <rPr>
        <b/>
        <sz val="10"/>
        <color theme="1"/>
        <rFont val="Arial"/>
        <family val="2"/>
      </rPr>
      <t xml:space="preserve">D11+O2: </t>
    </r>
    <r>
      <rPr>
        <sz val="10"/>
        <color theme="1"/>
        <rFont val="Arial"/>
        <family val="2"/>
      </rPr>
      <t>Velar por una gestión de los siniestros viales por medio de la implementración y fortalecimiento de planes de control operativo, señalización y equipos aptos para una oportuna respuesta.</t>
    </r>
  </si>
  <si>
    <r>
      <rPr>
        <b/>
        <sz val="10"/>
        <color theme="1"/>
        <rFont val="Arial"/>
        <family val="2"/>
      </rPr>
      <t>D15,D20+O11:</t>
    </r>
    <r>
      <rPr>
        <sz val="10"/>
        <color theme="1"/>
        <rFont val="Arial"/>
        <family val="2"/>
      </rPr>
      <t xml:space="preserve"> Fortalecer el buen uso del software orfeo con el fin de disminuir la congestión de trámites y  PQRS en la entidad. Así como brindar espacios de retroalimentación de la adecuada ejecución por parte de un delgado frente a las inducciones o reinducción del programa frente a actuales y antiguos funcionarios.</t>
    </r>
  </si>
  <si>
    <r>
      <rPr>
        <b/>
        <sz val="10"/>
        <color theme="1"/>
        <rFont val="Arial"/>
        <family val="2"/>
      </rPr>
      <t xml:space="preserve">D11+O7: </t>
    </r>
    <r>
      <rPr>
        <sz val="10"/>
        <color theme="1"/>
        <rFont val="Arial"/>
        <family val="2"/>
      </rPr>
      <t>Realizar seguimientos a las actividades encaminadas a la promocion de seguridad vial en el marco del programa seguridad vial para la gente</t>
    </r>
    <r>
      <rPr>
        <b/>
        <sz val="10"/>
        <color theme="1"/>
        <rFont val="Arial"/>
        <family val="2"/>
      </rPr>
      <t>.</t>
    </r>
  </si>
  <si>
    <r>
      <rPr>
        <b/>
        <sz val="10"/>
        <color theme="1"/>
        <rFont val="Arial"/>
        <family val="2"/>
      </rPr>
      <t xml:space="preserve">D16,D21,D22+O17: </t>
    </r>
    <r>
      <rPr>
        <sz val="10"/>
        <color theme="1"/>
        <rFont val="Arial"/>
        <family val="2"/>
      </rPr>
      <t>Brindar espacios de dáologo abierto entre el Instituto y los usuarios con el fin de velar por sus necesidades y brindarle prontas soluciones, reducir demoras en los trámites, invertir tiempo y esfuerzo en reforzar la etapa de postservicio.</t>
    </r>
  </si>
  <si>
    <r>
      <t xml:space="preserve">D2,D23+O11: </t>
    </r>
    <r>
      <rPr>
        <sz val="10"/>
        <color theme="1"/>
        <rFont val="Arial"/>
        <family val="2"/>
      </rPr>
      <t>Disponer o rediseñar la estructura pertenenciente al área de jurídica, para la gestión oportuna de trámites y PQRS, para mitigar la acumulación de trámites que generen respuestas fuera de términos,</t>
    </r>
  </si>
  <si>
    <r>
      <rPr>
        <b/>
        <sz val="10"/>
        <color theme="1"/>
        <rFont val="Arial"/>
        <family val="2"/>
      </rPr>
      <t xml:space="preserve">F10+A11:  </t>
    </r>
    <r>
      <rPr>
        <sz val="10"/>
        <color theme="1"/>
        <rFont val="Arial"/>
        <family val="2"/>
      </rPr>
      <t>Fortalecer la implementación control y seguimiento a las politicas en materia de Seguridad Digital.</t>
    </r>
  </si>
  <si>
    <r>
      <rPr>
        <b/>
        <sz val="10"/>
        <color theme="1"/>
        <rFont val="Arial"/>
        <family val="2"/>
      </rPr>
      <t>F16+A4,A8,A9,A10:</t>
    </r>
    <r>
      <rPr>
        <sz val="10"/>
        <color theme="1"/>
        <rFont val="Arial"/>
        <family val="2"/>
      </rPr>
      <t xml:space="preserve"> Realizar seguimiento a acciones que apunten a la contínua evaluación de riesgos, herramientas y rutas de acción y prevención frente a los diversos factores externos que  generen algun impacto adverso al la ejecución eficiente de la misión institucional.</t>
    </r>
  </si>
  <si>
    <r>
      <rPr>
        <b/>
        <sz val="10"/>
        <color theme="1"/>
        <rFont val="Arial"/>
        <family val="2"/>
      </rPr>
      <t>F6,F8,F12+A12:</t>
    </r>
    <r>
      <rPr>
        <sz val="10"/>
        <color theme="1"/>
        <rFont val="Arial"/>
        <family val="2"/>
      </rPr>
      <t xml:space="preserve"> implementar acciones preventivas con el fin de combatir posibles hechos corruptivos con el accionar de mecanismos que faciliten su prevención, seguimiento y control.</t>
    </r>
  </si>
  <si>
    <r>
      <rPr>
        <b/>
        <sz val="10"/>
        <color theme="1"/>
        <rFont val="Arial"/>
        <family val="2"/>
      </rPr>
      <t>F17+A8:</t>
    </r>
    <r>
      <rPr>
        <sz val="10"/>
        <color theme="1"/>
        <rFont val="Arial"/>
        <family val="2"/>
      </rPr>
      <t xml:space="preserve"> Diseñar acciones para el fortalecimiento, avance y contínuo desarrollo e implementación del MIPG.</t>
    </r>
  </si>
  <si>
    <r>
      <rPr>
        <b/>
        <sz val="10"/>
        <color theme="1"/>
        <rFont val="Arial"/>
        <family val="2"/>
      </rPr>
      <t>F1,F18+A16,A17:</t>
    </r>
    <r>
      <rPr>
        <sz val="10"/>
        <color theme="1"/>
        <rFont val="Arial"/>
        <family val="2"/>
      </rPr>
      <t xml:space="preserve">  Realizar una retroalimentación al usuario a la hora de darle respuestas pocos favorables o devolución de documentos/proceso, en el qué indiqué el porqué de esa respuesta y qué se sugiere realizar posteriormente. </t>
    </r>
  </si>
  <si>
    <r>
      <rPr>
        <b/>
        <sz val="10"/>
        <color theme="1"/>
        <rFont val="Arial"/>
        <family val="2"/>
      </rPr>
      <t xml:space="preserve">D5,D8,D11+A7:  </t>
    </r>
    <r>
      <rPr>
        <sz val="10"/>
        <color theme="1"/>
        <rFont val="Arial"/>
        <family val="2"/>
      </rPr>
      <t>Actualizar, integrar y modular el proceso de gestion documental mediante la implementacion de una herramienta de visualizacion, digitalizacion, control y seguimiento.</t>
    </r>
  </si>
  <si>
    <r>
      <rPr>
        <b/>
        <sz val="10"/>
        <color theme="1"/>
        <rFont val="Arial"/>
        <family val="2"/>
      </rPr>
      <t>D1+A1:</t>
    </r>
    <r>
      <rPr>
        <sz val="10"/>
        <color theme="1"/>
        <rFont val="Arial"/>
        <family val="2"/>
      </rPr>
      <t xml:space="preserve"> Velar por un ambiente labora sano, en el que se promueva la comnicación abierta, oportuna y eficaz, el trabajo en equipo colaboración interdisciplinaria.</t>
    </r>
  </si>
  <si>
    <r>
      <rPr>
        <b/>
        <sz val="10"/>
        <color theme="1"/>
        <rFont val="Arial"/>
        <family val="2"/>
      </rPr>
      <t xml:space="preserve">D15+A7: </t>
    </r>
    <r>
      <rPr>
        <sz val="10"/>
        <color theme="1"/>
        <rFont val="Arial"/>
        <family val="2"/>
      </rPr>
      <t>Fortalecer el buen uso del software orfeo con el fin de siminuir la congestión de trámites y  PQRS en la entidad.</t>
    </r>
  </si>
  <si>
    <r>
      <rPr>
        <b/>
        <sz val="10"/>
        <color theme="1"/>
        <rFont val="Arial"/>
        <family val="2"/>
      </rPr>
      <t xml:space="preserve">D11+A2: </t>
    </r>
    <r>
      <rPr>
        <sz val="10"/>
        <color theme="1"/>
        <rFont val="Arial"/>
        <family val="2"/>
      </rPr>
      <t>Realizar seguimientos a las actividades encaminadas a la promocion de seguridad vial en el marco del programa seguridad vial para la gente</t>
    </r>
    <r>
      <rPr>
        <b/>
        <sz val="10"/>
        <color theme="1"/>
        <rFont val="Arial"/>
        <family val="2"/>
      </rPr>
      <t>.</t>
    </r>
  </si>
  <si>
    <r>
      <rPr>
        <b/>
        <sz val="10"/>
        <color theme="1"/>
        <rFont val="Arial"/>
        <family val="2"/>
      </rPr>
      <t>D16,D21+A15:</t>
    </r>
    <r>
      <rPr>
        <sz val="10"/>
        <color theme="1"/>
        <rFont val="Arial"/>
        <family val="2"/>
      </rPr>
      <t xml:space="preserve"> Fomentar el seguimiento y reroalimentación de los trámites solicitados por los usuarios con el fin de aumentar la confiabilidad, imagen y eficiencia de los procesos frente a la atención al cliente.</t>
    </r>
  </si>
  <si>
    <t>Gestión Gerencial</t>
  </si>
  <si>
    <t>Gestión Comercial</t>
  </si>
  <si>
    <t>Planeación</t>
  </si>
  <si>
    <t>Educación y Seguridad Vial</t>
  </si>
  <si>
    <t>Contravenciones</t>
  </si>
  <si>
    <t>Atención al Ciudadano</t>
  </si>
  <si>
    <t>Registro de Trámites</t>
  </si>
  <si>
    <t>Reeducación al Conductor</t>
  </si>
  <si>
    <t>Gestión del Talento Huamano</t>
  </si>
  <si>
    <t>Gestión Financiera</t>
  </si>
  <si>
    <t>Soporte Jurídico</t>
  </si>
  <si>
    <t>Gestión de Recurdo de Infraestructura - TIC</t>
  </si>
  <si>
    <t>Evaluación y Control</t>
  </si>
  <si>
    <t>Gestión Contractual</t>
  </si>
  <si>
    <t>Sensibilizar 10.000 personas con el uso de la bicicleta como medio de transporte</t>
  </si>
  <si>
    <t>Realizar una (1) campaña para promover  el uso de la bicicleta como medio de  transporte sostenible</t>
  </si>
  <si>
    <t>Disminuir a 48  el numero fallecidos por siniestros viales en los municipios de jurisdicción del Instituto de Tránsito del Atlántico</t>
  </si>
  <si>
    <t>Realizar 17000 operativos de regulación y control con promotores viales en los puntos críticos dentro de municipios de jurisdicción del Institutto de Tránsito del Atlántico.</t>
  </si>
  <si>
    <t>Implemenetar una (1) estartegia de educación vial, urbanismo táctico para niños, niñas y adolescentes</t>
  </si>
  <si>
    <t>Implementar tres (3)  estrategias de  prevención y seguridad vial dirigido a motociclistas, ciclistas y conductores</t>
  </si>
  <si>
    <t>Realizar 4110 operativos de control vial con agentes de transito  en los municipios de jurisdiccion del Instituto de Transito del Atlantico</t>
  </si>
  <si>
    <t>Demarcación de 600km de vías secundarias en el departamento</t>
  </si>
  <si>
    <t>Instalación de 2500 señales verticales en los municipios de jurisdicción del Instituto de Tránsito del atlántico,</t>
  </si>
  <si>
    <t>Mantener 15 Cámaras de control de velocidad para la prevención de accidentes en las vias, instaladas en los municipios de jurisdicción del Institutto de Tránsito del atlántico</t>
  </si>
  <si>
    <t>Incrementar a 45,6 el índice de la Política de servicio al ciudadano</t>
  </si>
  <si>
    <t>Implementar una (1) estrategía de gestión comercial y redes sociales</t>
  </si>
  <si>
    <t>Adecuar una (1) sede operativa del Institutto de Tránsito del Atlántico</t>
  </si>
  <si>
    <t>Actualizar el sistema de trámites virtuales del Instituto de Tránsito del Atlántico (4 trámites nuevos)</t>
  </si>
  <si>
    <t>Actualizar un (1) software de gestión docuemtal del Instituto de T´ransito del Atlántico</t>
  </si>
  <si>
    <t>Digitalizar 12000 expedientes del parque automotor del Instituto de Tránsito del Atlántico</t>
  </si>
  <si>
    <t>Implementar una (1) estrategia movil de oferta de servicios en los municipios de jurisdicción del Instituto de Transito del Atlantico</t>
  </si>
  <si>
    <t>F10+A11:  Fortalecer la implementación control y seguimiento a las politicas en materia de Seguridad Digital.</t>
  </si>
  <si>
    <t>Seguimientos</t>
  </si>
  <si>
    <t xml:space="preserve">Subcomponentes / Procesos </t>
  </si>
  <si>
    <t xml:space="preserve">Actividades </t>
  </si>
  <si>
    <t>Meta o Producto</t>
  </si>
  <si>
    <t xml:space="preserve">Responsable </t>
  </si>
  <si>
    <t xml:space="preserve">Fecha Programada </t>
  </si>
  <si>
    <t xml:space="preserve">Act.Programas </t>
  </si>
  <si>
    <t>Act.Cumplidas</t>
  </si>
  <si>
    <t xml:space="preserve">% de Avance </t>
  </si>
  <si>
    <t xml:space="preserve">Observación </t>
  </si>
  <si>
    <t xml:space="preserve">Politica de Administración del Riesgo </t>
  </si>
  <si>
    <t>Socializar y difundir la Política de Riesgos de la Entidad</t>
  </si>
  <si>
    <t>Jefe Oficina Asesora de Planeación</t>
  </si>
  <si>
    <t xml:space="preserve">Jefe Oficina Asesora de Planeación - Líderes o Responsables de Procesos </t>
  </si>
  <si>
    <t>Jefe Oficina de Control Interno</t>
  </si>
  <si>
    <t>Programa de Transparencia y Ética Pública</t>
  </si>
  <si>
    <t>Acción Estratégica Canales de Denuncia</t>
  </si>
  <si>
    <t>Subdirector Administrativo y financiero</t>
  </si>
  <si>
    <t>Oficina Asesora de Planeación - Profesional Universitario Oficina de Sistemas</t>
  </si>
  <si>
    <t>1. Seguimiento</t>
  </si>
  <si>
    <t>2. Seguimiento</t>
  </si>
  <si>
    <t>3. Seguimiento</t>
  </si>
  <si>
    <t>Gestión de la debida diligencia</t>
  </si>
  <si>
    <t>1 Seguimientos</t>
  </si>
  <si>
    <t>2 Seguimientos</t>
  </si>
  <si>
    <t>3 Seguimientos</t>
  </si>
  <si>
    <t xml:space="preserve">COMPONENTE  2. REDES  Y ARTICULACION / 2.1. Acción estratégica Redes Internas / 2.2 Acción estratégica Redes Externas
</t>
  </si>
  <si>
    <t>Acción estratégica Redes Internas</t>
  </si>
  <si>
    <t>Lideres de componentes y acciones estratégicas del Programa de Transparencia y Etica Pública</t>
  </si>
  <si>
    <t>Acción estratégica Redes Externas</t>
  </si>
  <si>
    <t xml:space="preserve">Lineamientos de Transparencia Activa
 </t>
  </si>
  <si>
    <t>Revisar y actualizar permanentemente la información en el portal web de la Entidad, según corresponda a cada área, de acuerdo con lo estipulado en la Ley 1712 de 2014, la resolución reglamentaria 1519 de 2020 y las recomendaciones de la Oficina de Control Interno.</t>
  </si>
  <si>
    <t>Oficina Asesora de Planeación</t>
  </si>
  <si>
    <t>Elaboración los Instrumentos de Gestión de la Información.</t>
  </si>
  <si>
    <t>Líderes de Procesos - Profesional Universitario Oficina de Sistemas</t>
  </si>
  <si>
    <t xml:space="preserve">Monitoreo del Acceso a la Información Pública
</t>
  </si>
  <si>
    <t>Líder del Proceso - Profesional Universitario Oficina de Sistemas</t>
  </si>
  <si>
    <t xml:space="preserve">Monitorear y socializar el cumplimiento y resultado de la matriz ITA (Índice de Transparencia Activa) de la Procuraduría General de la Nación, de acuerdo con la Ley de Transparencia y acceso a la información. </t>
  </si>
  <si>
    <t>Apertura de datos para los ciudadanos y grupos de interés</t>
  </si>
  <si>
    <t>Apertura de Información Presupuestal, Institucional y de Resultados</t>
  </si>
  <si>
    <t>Subdirector administrativo y financiero - Profesional Universitario Oficina de Sistemas</t>
  </si>
  <si>
    <t xml:space="preserve"> Información de calidad y en lenguaje comprensible
 </t>
  </si>
  <si>
    <t xml:space="preserve">Mantener actualizada la sección de noticias del portal web del ITA. </t>
  </si>
  <si>
    <t xml:space="preserve">Diálogo de doble vía con la ciudadanía y sus organizaciones
</t>
  </si>
  <si>
    <t xml:space="preserve">Director </t>
  </si>
  <si>
    <t>Realizar acciones de divulgación y promoción de la Rendición de Cuentas de la Entidad a traves de medios de comunicación masivos</t>
  </si>
  <si>
    <t xml:space="preserve">Realizar  Audiencia Pública  para interactuar con los  ciudadanos e informar la Gestión Institucional desarrollada por medio presencial y/o virtual </t>
  </si>
  <si>
    <t>Elaborar y publicar el Informe de Gestión y Rendición de Cuentas de la entidad de la vigencia anterior.</t>
  </si>
  <si>
    <t xml:space="preserve">Programas Gestión de Integridad </t>
  </si>
  <si>
    <t>Subdirección Administrativa y financiera - Profesional de Talento Humano</t>
  </si>
  <si>
    <t>Promoción de la integridad en los grupos de interés</t>
  </si>
  <si>
    <t>Secretaria General - Proceso Talento Humano</t>
  </si>
  <si>
    <t xml:space="preserve"> Gestión preventiva de 
conflicto de interés</t>
  </si>
  <si>
    <t>Medición de la apropiación de la Cultura Íntegra en ITA.</t>
  </si>
  <si>
    <t>1 Seguimiento</t>
  </si>
  <si>
    <t>2 Seguimiento</t>
  </si>
  <si>
    <t>3 Seguimiento</t>
  </si>
  <si>
    <t xml:space="preserve">COMPONENTE 4.INICIATIVAS ADICIONALES / 4.1 MEJORA EN LA ATENCIÓN Y SERVICIO A LA CIUDADANÍA
</t>
  </si>
  <si>
    <t>Relacionamiento con el Ciudadano</t>
  </si>
  <si>
    <t>80131502</t>
  </si>
  <si>
    <t>1</t>
  </si>
  <si>
    <t>CCE-16</t>
  </si>
  <si>
    <t>CO-ATL-08001</t>
  </si>
  <si>
    <t>JAIRO HERNANDEZ</t>
  </si>
  <si>
    <t>3713000</t>
  </si>
  <si>
    <t>80111607</t>
  </si>
  <si>
    <t>PRESTACIÓN DE SERVICIOS PROFESIONALES Y DE APOYO A LA GESTION EN LA OFICINA DE CONTRATACIÓN DEL INSTITUTO DE TRANSITO DEL ATLÁNTICO, PARA BRINDAR ACOMPAÑAMIENTO EN DICHA DEPENDENCIA</t>
  </si>
  <si>
    <t>11</t>
  </si>
  <si>
    <t>CYNTHIA MERCADO</t>
  </si>
  <si>
    <t>PRESTACIÓN DE APOYO A LA GESTIÓN A LA OFICINA DE CONTRATACIÓN DEL INSTITUTO DE TRANSITO DEL ATLÁNTICO</t>
  </si>
  <si>
    <t>80111600</t>
  </si>
  <si>
    <t>80111604</t>
  </si>
  <si>
    <t>PRESTACIÓN DE SERVICIOS DE APOYO A LA GESTION EN LA OFICINA ASESORA DE PLANEACIÓN BRINDANDO ACOMPAÑAMIENTO EN LA IDENTIFICACIÓN E IMPLEMENTACIÓN DE MEJORAS A LA INFRAESTRUCTURA TECNOLÓGICA DE LA ENTIDAD.</t>
  </si>
  <si>
    <t>CONTRATAR AUDITORIA EXTERNA DEL SISTEMA DE GESTION DE CALIDAD BAJO LA NORMA ISO 9001.2015, POR PARTE DEL ENTE CERTIFICADOR</t>
  </si>
  <si>
    <t>CCE-06</t>
  </si>
  <si>
    <t>2</t>
  </si>
  <si>
    <t xml:space="preserve">PRESTACION DE SERVICIOS DE APOYO A LA GESTION DE LA SUBDIRECCION ADMINISTRATIVA Y FINANCIERA EN LAS ACTIVIDADES RELACIONADAS CON LA GESTION DOCUMENTAL, ARCHIVO Y CORRESPONDENCIA </t>
  </si>
  <si>
    <t>jhernandez@transtitodelatlantico.gov.co</t>
  </si>
  <si>
    <t>80111605</t>
  </si>
  <si>
    <t xml:space="preserve">PRESTACION DE SERVICIOS DE APOYO A LA GESTION DE LA SUBDIRECCION ADMINISTRATIVA Y FINANCIERA DEL ITA, PARA FORTALECER LOS NIVELES DE SERVICIO MEDIANTE LA EJECUCION DE ACCIONES ENCAMINADAS A LA SATISFACCION DEL USUARIO </t>
  </si>
  <si>
    <t>43231503</t>
  </si>
  <si>
    <t>PRESTACIÓN DE SERVICIOS DIGITALES CONEXOS A LA PLATAFORMA DE TRÁMITES DEL INSTITUTO DE TRÁNSITO DEL ATLÁNTICO</t>
  </si>
  <si>
    <t>ADQUISICION DE LAS POLIZAS DE SEGUROS TODO RIESGO DAÑOS MATERIALES, RESPONSABILIDAD CIVIL DE SERVIDORES PUBLICOS, RESPONSABILIDAD CIVIL EXTRACONTRACTUAL, INFIDELIDAD DE RIESGOS FINANCIEROS, MANEJO GLOBAL Y AUTOMOVILES COLECTIVAS, REQUERIDAS PARA LA ADECUADA PROTECCION DE LOS BIENES E INTERESES PATRIMONIALES DEL INSTITUTO DE TRANSITO DEL ATLANTICO.</t>
  </si>
  <si>
    <t>72102103</t>
  </si>
  <si>
    <t>SERVICIO DE CONTROL DE PLAGAS Y DESCONTAMINACION PARA LAS SEDES DE LA ENTIDAD.</t>
  </si>
  <si>
    <t>CCE-10</t>
  </si>
  <si>
    <t>42203704</t>
  </si>
  <si>
    <t>ADQUISICION DE TONERES  PARA LAS SEDES DEL TRANSITO DEL ATLANTICO.</t>
  </si>
  <si>
    <t>CCE-99</t>
  </si>
  <si>
    <t>92101501</t>
  </si>
  <si>
    <t>CONTRATAR EL SERVICIO DE VIGILANCIA Y SEGURIDAD PRIVADA PARA LAS SEDES DEL INSTITUTO DE TRANSITO DEL ATLANTICO.</t>
  </si>
  <si>
    <t>76111500</t>
  </si>
  <si>
    <t>14111500</t>
  </si>
  <si>
    <t>5</t>
  </si>
  <si>
    <t>CCE-07</t>
  </si>
  <si>
    <t>72151200</t>
  </si>
  <si>
    <t>SERVICIO DE MANTENIMIENTO PREVENTIVO Y CORRECTIVO DE LOS AIRES ACONDICIONADOS DEL INSTITUTO DE TRANSITO DEL ATLANTICO</t>
  </si>
  <si>
    <t>78102200</t>
  </si>
  <si>
    <t>SERVICIO DE MENSAJERÍA LOCAL, REGIONAL Y NACIONAL DE LOS DOCUMENTOS (NOTIFICACIONES, COMPARENDOS, TRASLADOS DE CUENTA Y CORRESPONDENCIA EN GENERAL) QUE NECESITEN SER ENVIADOS POR EL INSTITUTO DE TRÁNSITO DEL ATLÁNTICO.</t>
  </si>
  <si>
    <t>43231513</t>
  </si>
  <si>
    <t>SERVICIO DE ACTUALIZACIÓN REMOTA DEL SISTEMA SIIAFE, EN EL MODULO DE LIQUIDACIÓN DE NOMINA ELECTRONICA Y ASISTENCIA TÉCNICA PARA LA INTEGRACIÓN DEL WEB SERVICE DE TRAMITES CON SIIAFE</t>
  </si>
  <si>
    <t>6</t>
  </si>
  <si>
    <t>CCE-02</t>
  </si>
  <si>
    <t>85122201</t>
  </si>
  <si>
    <t>PRESTACIÓN DE SERVICIOS DE APOYO A LA GESTION   EN LA PRACTICA DE EXAMENES MEDICOS PERIODICOS / INGRESO Y/O RETIRO, A LOS SERVIDORES DEL INSTITUTO TRANSITO DEL ATLANTICO</t>
  </si>
  <si>
    <t>YUSEFFY LOCARNO</t>
  </si>
  <si>
    <t>93141506</t>
  </si>
  <si>
    <t>80111622</t>
  </si>
  <si>
    <t>PRESTACIÓN DE SERVICIOS DE APOYO A LA GESTIÓN AL AREA DE TALENTO HUMANO DEL INSTITUTO DE TRÁNSITO DEL ATLÁNTICO, MEDIANTE EL MANTENIMIENTO DEL SISTEMA DE GESTIÓN DE SEGURIDAD Y SALUD EN EL TRABAJO, FORTALECIENDO EL BIENESTAR DEL TRABAJADOR MEDIANTE LAS ACCIONES PARA MEJORAR LAS CONDICIONES DE SALUD Y DE TRABAJO</t>
  </si>
  <si>
    <t>ELIANA PEREIRA</t>
  </si>
  <si>
    <t xml:space="preserve">PRESTACION DE SERVICIOS DE APOYO A LA GESTION DOCUMENTAL DE LA ENTIDAD REALIZANDO ACTIVIDADES DE ARCHIVO Y ORGANIZACION DE DOCUMENTOS CON EL FIN DE FORTALECER LA PRESTACION DEL SERVICIO A LOS USUARIOS </t>
  </si>
  <si>
    <t xml:space="preserve">PRESTACION DE SERVICIOS DE APOYO A LA GESTION DE LA SUBDIRECCION ADMINISTRATIVA Y FINANCIERA MEDIANTE LA EJECUCION DE ACTIVIDADES DE ARCHIVO Y GESTION DOCUMENTAL </t>
  </si>
  <si>
    <t>PRESTACIÓN DE SERVICIOS DE APOYO A LA GESTIÓN AL TRÁNSITO DEL ATLÁNTICO EN LOS PLANES DE CONTROL OPERATIVOS SUBDIRECCION DE SEGURIDAD VIAL, DESARROLLADOS POR LA ENTIDAD, QUE GARANTICEN EL CUMPLIMIENTO DE LAS NORMAS DE TRÁNSITO POR PARTE DE LOS ACTORES VIALES</t>
  </si>
  <si>
    <t>WILLIAM NOGUERA</t>
  </si>
  <si>
    <t>3002858734</t>
  </si>
  <si>
    <t>PRESTACIÓN DE SERVICIOS PROFESIONALES DE COMUNICADOR SOCIAL A LA SUBDIRECCION DE SEGURIDAD VIAL PARA BRINDAR ASESORIA EN EL MANEJO DE PRENSA Y COMUNICACIÓN EXTERNA  EN LO RELACIONADO CON LAS CAMPANAS DE EDUCACIÓN Y SEGURIDAD VIAL ADELANTADOS  POR LA ENTIDAD.</t>
  </si>
  <si>
    <t>PRESTACIÓN DE SERVICIOS DE APOYO A LA SUBDIRECCIÓN DE SEGURIDAD VIAL MEDIANTE LA EJECUCIÓN DE ACTIVIDADES ADMINISTRATIVAS AUXILIARES Y DE SOPORTE</t>
  </si>
  <si>
    <t xml:space="preserve">PRESTACIÓN DE SERVICIOS PROFESIONALES PARA LA CONSTRUCCIÓN Y DESARROLLO DE CONCEPTOS CREATIVOS GRÁFICOS Y AUDIOVISUALES PARA LA DIVULGACIÓN DE INFORMACIÓN DE LOS PROGRAMAS Y PROYECTOS DE EDUCACIÓN Y SEGURIDAD VIAL QUE ADELANTE EL INSTITUTO DE TRÁNSITO DEL ATLÁNTICO. </t>
  </si>
  <si>
    <t>SERVICIOS DE APOYO A LA GESTION A LA SUBDIRECCIÓN DE SEGURIDAD VIAL EN LA PROYECCIÓN DE LOS PERMISOS DE CARGA PESADA, Y CIRCULACIÓN DE VEHÍCULOS CON CARGA EXTRA DIMENSIONADA POR LAS VIAS SECUNDARIOAS DEL DEPARTAMENTO DEL ATLÁNTICO Y DEMÁS QUE LE SEAN ASIGNADAS</t>
  </si>
  <si>
    <t>PRESTACIÓN DE SERVICIOS PROFESIONALES Y DE APOYO A LA GESTIÓN DE LA SUBDIRRECCIÓN DE SEGURIDAD VIAL PARA LA INSPECCION VIAL, SEÑALIZACIÓN Y URBANISMO TACTICO</t>
  </si>
  <si>
    <t>55121700</t>
  </si>
  <si>
    <t>REALIZACIÓN DE OBRAS DE SEÑALIZACIÓN EN VÍAS DE JURISDICCIÓN DEL INSTITUTO DE TRÁNSITO DELATLÁNTICO DE ACUERDO CON ESPECIFICACIONES TÉCNICAS, EN EL DEPARTAMENTO DEL ATLÁNTICO</t>
  </si>
  <si>
    <t>72154503</t>
  </si>
  <si>
    <t>SERVICIO DE GRÚA Y PARQUEADERO PARA LA INMOVILIZACIÓN DE VEHÍCULOS INVOLUCRADOS EN ACCIDENTES DE TRÁNSITO EN LAS VÍAS DE JURISDICCIÓN DEL INSTITUTO DE TRÁNSITO DEL ATLÁNTICO</t>
  </si>
  <si>
    <t>53102700</t>
  </si>
  <si>
    <t>CONTRATAR LA ADQUISICIÓN DE CALZADO Y ROPA DE LABOR CORRESPONDIENTE A LA VIGENCIA 2024 PARA LOS FUNCIONARIOS ADMINISTRATIVOS,DE SERVICIOS GENERALES Y AGENTES DE TRÁNSITO DEL INSTITUTO DE TRÁNSITO DEL ATLÁNTICO.</t>
  </si>
  <si>
    <t>15101505</t>
  </si>
  <si>
    <t xml:space="preserve">SUMINISTRO DE COMBUSTIBLE PARA LOS VEHIUCLOS A DISPOSICION DEL INSTITUTO DE TRANSITO DEL ATLANTICO QUE EJERECEN FUNCIONES INSTITUTCIONALES, PARA EJERCER CONTROL EN MATERIA DE SEGURIDAD Y CULTURA VIAL EN EL DEPARTAMENTO DEL ATLANTICO. </t>
  </si>
  <si>
    <t>84131500</t>
  </si>
  <si>
    <t>SUMINISTRO DE SEGURO OBLIGATORIO DE ACCIDENTES DE TRANSITO SOAT PARA LOS VEHICULOS DE PROPIEDAD DEL INSTITUTO DE TRANSITO DEL ATLANTICO.</t>
  </si>
  <si>
    <t>86141500</t>
  </si>
  <si>
    <t>CCE-15||03</t>
  </si>
  <si>
    <t>43233506</t>
  </si>
  <si>
    <t>CCE-11||03</t>
  </si>
  <si>
    <t>82101500</t>
  </si>
  <si>
    <t>KARINA VILLAR</t>
  </si>
  <si>
    <t>PRESTACIÓN DE SERVICIOS DE APOYO A LA GESTIÓN PARA EL FORTALECIMIENTO DEL ÁREA DE CONTRAVENCIONES MEDIANTE LA EJECUCIÓN DE ACTIVIDADES AUXILIARES PROPIAS DE DICHA DEPENDENCIA.</t>
  </si>
  <si>
    <t xml:space="preserve">PRESTACION DE SERVICIOS COMO CONDUCTOR DEL VEHICULO A DISPOSICION DE LA DIRECCION GENERAL DEL INSTITUTO DE TRANSITO DEL ATLANTICO </t>
  </si>
  <si>
    <t>IRWING RAFAEL FONTALVO NIETO</t>
  </si>
  <si>
    <t>ifontalvo@transitodelatlantico.gov.co</t>
  </si>
  <si>
    <t>PRESTACIÓN DE SERVICIOS PROFESIONALES DE ABOGADO A LA OFICINA ASESORA JURÍDICA, PARA DAR RESPUESTA A LOS RECURSOS DE APELACIÓN QUE SE PRESENTEN Y ASISTIR A LA ENTIDAD EN TODO LO RELACIONADO CON LOS PROCESOS DE PROCURADURIA E INSOLVENCIA ECONÓMICA QUE SE RADIQUEN EN LOS CENTROS DE CONCILIACIÓN, Y DEMÁS ACTIVIDADES QUE SEAN ASIGNADAS POR EL SUPERVISOR DEL CONTRATO.</t>
  </si>
  <si>
    <t>PRESTACIÓN DE SERVICIOS PROFESIONALES AL ÁREA JURÍDICA DEL INSTITUTO DE TRÁNSITO DEL ATLÁNTICO, MEDIANTE LA ASESORIA EN LOS PROCESOS QUE SE LLEVAN ACABO CON OCASIÓN DEL COBRO DE LA CARTERA MOROSA EN SUS ETAPAS DE COBRO PERSUASIVO Y POR JURISDICCION COACTIVA Y CORRIENTE DE DERECHOS DE TRÁNSITO Y COMPARENDOS FÍSICOS.</t>
  </si>
  <si>
    <t>PRESTACIÓN DE SERVICIOS DE APOYO A LA GESTIÓN PARA EL FORTALECIMIENTO DE LAS ACTIVIDADES AUXILIARES JURIDICAS Y CONTRAVENCIONALES DE DICHA DEPENDENCIA</t>
  </si>
  <si>
    <t>PRESTACION DE SERVICIOS DE APOYO A LA GESTION DE LA OFICINA ASESORA JURÍDICA EN LA PROYECCIÓN DE OFICIOS DE DESEMBARGO, EJECUCIÓN DE ACTIVIDADES ADMINISTRATIVAS Y CONTRAVENCIONALES TALES COMO RECEPCIÓN, ENTREGA, ARCHIVO Y CUSTODIA DE LOS DOCUMENTOS Y EXPEDIENTES PROPIOS DE DICHA DEPENDENCIA.</t>
  </si>
  <si>
    <t>PRESTACIÓN DE SERVICIOS PROFESIONALES A LA OFICINA JURÍDICA PARA EL ACOMPAÑAMIENTO EN LOS PROCESOS JURÍDICOS PROPIOS DE DICHA DEPENDENCIA.</t>
  </si>
  <si>
    <t>PTEP</t>
  </si>
  <si>
    <t xml:space="preserve">Adecuación Institucional para cumplir con la debida diligencia </t>
  </si>
  <si>
    <t xml:space="preserve">Elaborar informes para determinar el resultado del avance en la ejecución del Plan de Acción  en el portal web del ITA. </t>
  </si>
  <si>
    <t>Metas Proyectadas IV Trimestre</t>
  </si>
  <si>
    <t>Metas proyectadas IV Trimestre</t>
  </si>
  <si>
    <t>Avance acumulado año</t>
  </si>
  <si>
    <t>F22 + O11 Fortalecer la gestión del talento humano mediante la implementación de acciones y estímulos enfocadas a la creación de un ambiente cómodo y la promoción de la felicidad laboral con el fin de mejorar la productividad de los funcionarios, evitando el estrés laboral.</t>
  </si>
  <si>
    <t>Etica y Transparencia en la funcion publica</t>
  </si>
  <si>
    <t>Metas Ejecutadas IV Trimestre</t>
  </si>
  <si>
    <t>Metas ejecutadas año</t>
  </si>
  <si>
    <t>I SEGUIMIENTO ENERO - MARZO 2026</t>
  </si>
  <si>
    <t>CUMPLIMIENTO GENERAL PAI TRIMESTRE 2026</t>
  </si>
  <si>
    <t>II SEGUIMIENTO ABRIL - JUNIO 2026</t>
  </si>
  <si>
    <t>III SEGUIMIENTO JULIO - SEPTIEMBRE 2026</t>
  </si>
  <si>
    <t>IV SEGUIMIENTO OCTUBRE - DICIEMBRE 2026</t>
  </si>
  <si>
    <t>Gobierno y Estrategia de TI</t>
  </si>
  <si>
    <t>Diseñar e implementar estrategias de uso y apropiación para los sistemas de información y servicios de TI.</t>
  </si>
  <si>
    <t>Estrategias de apropiación ejecutadas y evaluadas.</t>
  </si>
  <si>
    <t>Número de estrategias implementadas durante la vigencia.</t>
  </si>
  <si>
    <t>Sistemas de Información</t>
  </si>
  <si>
    <t>Garantizar el plan de renovación de licenciamiento para productos utilizados en actividades principales de ITA.</t>
  </si>
  <si>
    <t>Continuidad operativa del software institucional asegurada</t>
  </si>
  <si>
    <t>Número de renovaciones o ciclos de licenciamiento gestionados.</t>
  </si>
  <si>
    <t>Definir e implementar el modelo de automatización de los procesos de inspección, vigilancia y control de la entidad.</t>
  </si>
  <si>
    <t>Procesos de inspección, vigilancia y control de la entidad automatizados y en operación.</t>
  </si>
  <si>
    <t>Cantidad de fases del modelo (1. Definición 
2. Implementación) cumplidas.</t>
  </si>
  <si>
    <t>Información</t>
  </si>
  <si>
    <t>Definir e implementar el modelo de gobierno de datos y de datos maestros para la entidad.</t>
  </si>
  <si>
    <t>Modelo de gobierno de datos institucional adoptado.</t>
  </si>
  <si>
    <t>Hitos alcanzados: Modelo definido y Modelo implementado.</t>
  </si>
  <si>
    <t>Definir y diseñar el inventario de servicios para el acceso a datos maestros definición e implementación del modelo institucional para el gobierno SOA (arquitectura orientada a servicios) e interoperabilidad.</t>
  </si>
  <si>
    <t>Arquitectura de servicios e interoperabilidad operativa.</t>
  </si>
  <si>
    <t xml:space="preserve"> 1. Inventario de servicios, 
2. Modelo SOA implementado.</t>
  </si>
  <si>
    <t xml:space="preserve">
Servicios Tecnológicos y Seguridad</t>
  </si>
  <si>
    <t>Implementar solución de Backup para la información vital del Instituto.</t>
  </si>
  <si>
    <t>Sistema de respaldos configurado y funcional.</t>
  </si>
  <si>
    <t>Número de informes trimestrales de efectividad del Backup.</t>
  </si>
  <si>
    <t>Implementación del DRP (Plan de recuperación de desastres).</t>
  </si>
  <si>
    <t>Capacidad de recuperación ante desastres establecida.</t>
  </si>
  <si>
    <t>1. Plan diseñado/actualizado, 
2. Pruebas de recuperación ejecutadas.</t>
  </si>
  <si>
    <t>Diseñar e implementar un servicio de gestión de seguridad que incluya las siguientes líneas de servicio: 1 SOC. 2. Plan de análisis de vulnerabilidades y Ethical Hacking. 3. Servicio de verificación e implementación de estándares de aseguramiento.</t>
  </si>
  <si>
    <t>Servicios de ciberseguridad activos y monitoreados.</t>
  </si>
  <si>
    <t>Número de líneas de servicio de seguridad puestas en marcha.</t>
  </si>
  <si>
    <t>Jefe de Oficina Asesora de Planeación Luis Enrique Gomez y Lider TIC Irwing Fontalvo</t>
  </si>
  <si>
    <t>Jefe de Oficina Asesora de Planeación Luis enrique Gomez y Lider TIC Irwing Fontalvo</t>
  </si>
  <si>
    <t xml:space="preserve">Implementación </t>
  </si>
  <si>
    <t xml:space="preserve">Ejecutar el plan de valoración y tratamiento de los riesgos de seguridad de la información. </t>
  </si>
  <si>
    <t xml:space="preserve">Inventario de activos de información. </t>
  </si>
  <si>
    <t>Actualización del inventario de activos.</t>
  </si>
  <si>
    <t xml:space="preserve">Mapa de riesgos de seguridad digital. </t>
  </si>
  <si>
    <t>Elaboración del mapa de riesgos.</t>
  </si>
  <si>
    <t xml:space="preserve">Plan de comunicación y resultados de actividades de seguimiento al cumplimiento. </t>
  </si>
  <si>
    <t>Cumplimiento del plan de comunicación.</t>
  </si>
  <si>
    <t xml:space="preserve">Definir e implementar los controles de seguridad de la información. </t>
  </si>
  <si>
    <t xml:space="preserve">Plan de tratamiento de riesgos. </t>
  </si>
  <si>
    <t>Implementación de controles de seguridad.</t>
  </si>
  <si>
    <t xml:space="preserve">Evaluación del desempeño - seguimiento y medición </t>
  </si>
  <si>
    <t xml:space="preserve">Definir y ejecutar la evaluación de desempeño del modelo de seguridad y privacidad de la información.  </t>
  </si>
  <si>
    <t xml:space="preserve">Documento con la identificación y ejecución de la estrategia de evaluación de desempeño y criterios (seguimiento, medición, análisis y evaluación). </t>
  </si>
  <si>
    <t>Ejecución de la evaluación de desempeño.</t>
  </si>
  <si>
    <t xml:space="preserve">Definir y aprobar el programa de auditoría interna del modelo de seguridad y privacidad de la información.  </t>
  </si>
  <si>
    <t xml:space="preserve">Documento con la identificación del programa de auditoría. </t>
  </si>
  <si>
    <t>Aprobación del programa de auditoría.</t>
  </si>
  <si>
    <t xml:space="preserve">Realizar la revisión del estado del modelo de seguridad y privacidad de la información por parte de la alta dirección.  </t>
  </si>
  <si>
    <t xml:space="preserve">Documento de revisión por la Dirección ITA. </t>
  </si>
  <si>
    <t>Cumplimiento de la revisión por la alta dirección.</t>
  </si>
  <si>
    <t>¿Este proceso es susceptible de limitarse a MiPymes?</t>
  </si>
  <si>
    <t>¿Este proceso es susceptible de estructurarse por lotes o segmentos?</t>
  </si>
  <si>
    <t>PRESTACIÓN DE SERVICIOS DE APOYO A LA GESTIÓN DE LA SUBDIRECCIÓN ADMINISTRATIVA Y FINANCIERA MEDIANTE LA EJECUCION DE ACTIVIDADES COMERCIALES Y ATENCION A LOS USUARIOS DE LA ENTIDAD, VISITAS A CONCESIONARIOS, ESCUELAS DE CONDUCCION Y CAPTACION DE CLIENTES EN GENERAL.</t>
  </si>
  <si>
    <t>-</t>
  </si>
  <si>
    <t>43232300</t>
  </si>
  <si>
    <t>SERVICIO DE ASISTENCIA TECNICA Y TECNOLOGICA EN EL ARCHIVO CENTRAL DEL INSTITUTO DE TRANSITO DEL ATLÁNTICO PARA LA EFICIENTE PRESTACIÓN DE LOS SERVICIOS Y TRAMITES A LOS USUARIOS</t>
  </si>
  <si>
    <t xml:space="preserve">PRESTACION DE SERVICIOS DE APOYO A LA GESTION DE LA SUBDIRECCION ADMINISTRATIVA Y FINANCIERA EN LAS ACTIVIDADES RELACIONADAS CON LA GESTION DOCUMENTAL, ARCHIVO, ATENCION AL USUARIO E INFORMACION CON EL FIN DE FORTALECER LA PRESTACION DEL SERVICIO </t>
  </si>
  <si>
    <t>PRESTACION DE SERVICIOS DE APOYO A LA GESTION EN LA SUBIDIRECCION ADMINISTRATIVA Y FINANCIERA EN ACTIVIDADES DE SERVICIOS GENERALES PARA DISTINTAS SEDES DEL INSTITUTO DE TRANSITO DEL ATLANTICO.</t>
  </si>
  <si>
    <t>PRESTACIÓN DE SERVICIOS DE APOYO A LA GESTIÓN DE LA SUBDIRECCIÓN ADMINISTRATIVA Y FINANCIERA MEDIANTE LA EJECUCIÓN DE ACTIVIDADES DE INFORMACIÓN Y ATENCIÓN A LOS USUARIOS DE LA ENTIDAD.</t>
  </si>
  <si>
    <t>PRESTACIÓN DE SERVICIOS DE APOYO A LA GESTIÓN EN LOS PROCESOS FINANCIEROS DE LA SUBDIRECCIÓN ADMINISTRATIVA Y FINANCIERA DEL TRÁNSITO DEL ATLÁNTICO.</t>
  </si>
  <si>
    <t>PRESTACIÓN DE SERVICIOS DE APOYO A LA GESTIÓN EN LOS PROCESOS CONTABLES Y ADMINISTRATIVOS DE LA SUBDIRECCIÓN ADMINISTRATIVA Y FINANCIERA DEL TRÁNSITO DEL ATLÁNTICO.</t>
  </si>
  <si>
    <t>ARRENDAMIENTO DE UN BIEN INMBUEBLE PARA USO  DEL INSTITUTO DE TRÁNSITO DEL ATLÁNTICO</t>
  </si>
  <si>
    <t>PRESTACION DE SERVICIOS DE APOYO A LA GESTION DE LA SUBDIRECCION ADMINISTRATIVA Y FINANCIERA MEDIANTE LA EJECUCION DE ACTIVIDADES DE INFORMACION Y ATENCION A LOS USUARIOS DE LA ENTIDAD</t>
  </si>
  <si>
    <t>PRESTACION DE SERVICIOS DE APOYO A LA GESTION DE LA SUBDIRECCION ADMINISTRATIVA Y FINANCIERA MEDIANTE LA EJECUCION DE ACTIVIDADES COMERCIALES Y ATENCION A LOS USUARIOS DE LA ENTIDAD, VISITAS A CONCESIONARIOS, ESCUELAS DE CONDUCCION Y CAPTACION DE CLIENTES EN GENERAL</t>
  </si>
  <si>
    <t>PRESTACION DE SERVICIOS DE APOYO A LA GESTION DOCUMENTAL DE LA ENTIDAD MEDIANTE LA EJECUCIÓN DE ACTIVIDADES DE ARCHIVO Y ORGANIZACION DE DOCUMENTOS CON EL FIN DE FORTALECER LA PRESTACION DEL SERVICIO A LOS USUARIOS</t>
  </si>
  <si>
    <t>PRESTACION DE SERVICIOS DE APOYO A LA GESTION DOCUMENTAL DE LA ENTIDAD MEDIANTE LA EJECUCION DE ACTIVIDADES DE ARCHIVO DE LOS SOPORTES DE TRAMITES, Y LAS HOJAS DE VIDA DEL PARQUE AUTOMOTOR</t>
  </si>
  <si>
    <t>PRESTACION DE SERVICIOS DE APOYO A LA GESTION DE LA SUBDIRECCION ADMINISTRATIVA Y FINANCIERA MENDIANTE LA EJECUCION DE ACTIVIDADES DE GESTION DOCUMENTAL Y ARCHIVO</t>
  </si>
  <si>
    <t>PRESTACION DE SERVICIOS DE APOYO A LA GESTION DOCUMENTAL DE LA ENTIDAD MEDIANTE LA EJECUCION DE ACTIVIDADES DE ARCHIVO DE LOS SOPORTES DE TRAMITES, Y LAS HOJAS DE VIDA DEL PARQUE AUTOMOTOR.</t>
  </si>
  <si>
    <t>PRESTACION DE SERVICIOS DE APOYO A LA GESTION DE LA SUBDIRECCION Y FINANCIERA MEDIANTE LA EJECUCION DE ACTIVIDADES COMERCIALES Y ATENCION A LOS USUARIOS DE LA ENTIDAD, VISITAS A CONCESIONARIOS, ESCUELAS DE CONDUCCION Y CAPTACION DE CLIENTES EN GENERAL</t>
  </si>
  <si>
    <t>PRESTACION DE SERVICIOS DE APOYO A LA GESTION EN LA SUBDIRECCION ADMINISTRATIVA Y FINANCIERA EN ACTIVIDADES DE SERVICIOS GENERALES PARA DISTINTAS SEDES DEL INSTITUTO DE TRANSITO DEL ATLANTICO</t>
  </si>
  <si>
    <t>PRESTACIÓN DE SERVICIOS DE APOYO A LA GESTION   EN LA EJECUCION DE LAS DISTINTAS ACTIVIDADEDES DE BIENESTAR SOCIAL DEL INSTITUTO TRANSITO DEL ATLANTICO</t>
  </si>
  <si>
    <t>12</t>
  </si>
  <si>
    <t>YUSSEFY LOCARNO CARRILLO</t>
  </si>
  <si>
    <t>PRESTACION DE SERVICIOS DE APOYO A LA GESTION DOCUMENTAL DE LA ENTIDADMEDIANTE LA EJECUCION DE ACTIVIDADES DE ARCHIVO DE LOS SOPORTES DE TRAMITES, Y LAS HOJAS DE VIDA DEL PARQUE AUTOMOTOR.</t>
  </si>
  <si>
    <t>PRESTACION DE SERVICIOS DE APOYO A LA GESTION DOCUMENTAL DE LAENTIDADMEDIANTELA EJECUCION DE ACTIVIDADES DE ARCHIVO DE LOS SOPORTES DE TRAMITES, YLASHOJASDEVIDA DEL PARQUE AUTOMOTOR.</t>
  </si>
  <si>
    <t>PRESTACIÓN DE SERVICIOS DE APOYO A LA GESTIÓN EN EL DESARROLLO DE LAS ACTIVIDADES QUE SE DERIVAN DEL PROCESO DE GESTIÓN DE TH Y EN EL MANEJO DEL APLICATIVO PASIVOCOL</t>
  </si>
  <si>
    <t xml:space="preserve">PRESTACIÓN DE SERVICIOS PROFESIONALES COMO ABOGADO PARA QUE BRINDE ACOMPAÑAMIENTO EN LOS PROCESOS JURÍDICOS Y CONTRAVENCIONALES DE LA OFICINA ASESORA JURÍDICA. </t>
  </si>
  <si>
    <t xml:space="preserve">MARIA DEL SOCORRO CHIMAS ACEVEDO </t>
  </si>
  <si>
    <t>mchimas@transitodelatlantico.gov.co</t>
  </si>
  <si>
    <t>PRESTACIÓN DE SERVICIOS PROFESIONALES COMOABOGADA PARA QUE BRINDE ACOMPAÑAMIENTO EN LOS PROCESOS DE COBRO COACTIVO CONTRAVENCIONALES Y PROPIOS DE LA OFICINA DE ASESORÍA JURÍDICA EN LA SEDE OPERATIVA BARANOA.</t>
  </si>
  <si>
    <t>DE TRÁNSITO Y COMPARENDOS FÍSICOS. PRESTACIÓN DE SERVICIOS PROFESIONALES AL ÁREA JURÍDICA DEL INSTITUTO DE TRÁNSITO DEL ATLÁNTICO, MEDIANTE LA ASESORIA EN LOS PROCESOS QUE SE LLEVAN ACABO CON OCASIÓN DEL COBRO DE LA CARTERA MOROSA EN SUS ETAPAS DE COBRO PERSUASIVO Y POR JURISDICCION COACTIVA Y CORRIENTE DE DERECHOS Y COMPARENDOS FÍSICOS.</t>
  </si>
  <si>
    <t>PRESTACIÓN DE SERVICIOS DE APOYO A LA GESTIÓN PARA QUE BRINDE ACOMPAÑAMIENTO EN LOS PROCESOS JURÍDICOS Y CONTRAVENCIONALES DE LA OFICINA ASESORA JURÍDICA.</t>
  </si>
  <si>
    <t>PPRESTACIÓN DE SERVICIOS DE APOYO A LA GESTIÓN PARA EL FORTALECIMIENTO DE LAS ACTIVIDADES AUXILIARES JURIDICAS Y CONTRAVENCIONALES DE DICHA DEPENDENCIA.</t>
  </si>
  <si>
    <t>PPRESTACIÓN DE SERVICIOS PROFESIONALES DE ABOGADO A LA OFICINA JURÍDICA DEL INSTITUTO DE TRÁNSITO DEL ATLÁNTICO EN LA REVISIÓN, SEGUIMIENTO Y CONTROL DE LOS PROCESOS DE COBRO DE CUOTA PARTES PENSIONALES, SOLICITUDES DE INDEMNIZACIÓN DE PENSIÓN, Y LAS DEMÁS QUE SEAN DESIGNADAS POR EL JE FE DE LA OFICINA JURÍDICA.</t>
  </si>
  <si>
    <t>PRESTACIÓN DE SERVICIOS DE APOYO A LA GESTIÓN PARA LA OFICINA DE ASESORÍA JURÍDICA EN EL CONTROL CONTINUO DEL CORREO ELECTRÓNICO DE JURÍDICA, RADICACIÓN Y ENVÍO DE PETICIONES A LOS USUARIOS.</t>
  </si>
  <si>
    <t>PRESTACIÓN DE SERVICIOS DE APOYO A LA GESTIÓN PARA LA OFICINA ASESORA JURÍDICA EN EL CONTROL CONTINUO DEL CORREO ELECTRÓNICO DE JURÍDICA, RADICACIÓN Y ENVÍO DE PETICIONES A LOS USUARIOS.</t>
  </si>
  <si>
    <t>PRESTACIÓN DE SERVICIOS PROFESIONALES EN LA REPRESENTACIÓN JUDICIAL, CONTROL Y SEGUIMIENTO DE LOS PROCESOS JUDICIALES EN LOS QUE LA ENTIDAD ACTÚA COMO DEMANDANTE O DEMANDADA Y LOS DEMÁS QUE DEBA ATENDER DENTRO DEL OBJETO CONTRACTUAL QUE REQUIERA EL JEFE DE OFICINA JURIDICA Y DIRECTOR.</t>
  </si>
  <si>
    <t>PRESTACIÓN DE SERVICIOS PROFESIONALES COMO ABOGADA PARA QUE BRINDE ACOMPAÑAMIENTO EN LOS PROCESOS PROPIOS DE LA OFICINA DE ASESORÍA JURÍDICA.</t>
  </si>
  <si>
    <t>PRESTACIÓN DE SERVICIOS PROFESIONALES AL INSTITUTO DE TRÁNSITO DEL ATLÁNTICO EN EL ÁREA JURÍDICA, EN LA REVISIÓN, SEGUIMIENTO Y ENTREGA DE LAS RESPUESTAS A LAS PETICIONES RELACIONADAS CON EL PROCESO DE COBRO COACTIVO POR CONCEPTO DE DERECHOS DE TRÁNSITO Y COMPARENDOS FÍSICOS.</t>
  </si>
  <si>
    <t>PRESTACION DE SERVICIOS DE APOYO A LA GESTION DE LA OFICINA ASESORA JURÍDICA EN EL COBRO LA CARTERA MOROSA EN SUS ETAPAS DE COBRO PERSUASIVO Y POR JURISDICCION COACTIVAY CORRIENTE DE DERECHOS DE TRANSITO Y COMPARENDOS FISICOS.</t>
  </si>
  <si>
    <t xml:space="preserve">PRESTACIÓN DE SERVICIOS PROFESIONALES COMO ABOGADO PARA BRINDAR APOYO Y ACOMPAÑAMIENTO JURÍDICO INTEGRAL A LA SUBDIRECCIÓN DE SEGURIDAD VIAL DEL INSTITUTO DE TRANSITO DEL ATLÁNTICO. </t>
  </si>
  <si>
    <t>CARLOS MAFIO GRANADOS</t>
  </si>
  <si>
    <t xml:space="preserve">PRESTACIÓN DE SERVICIOS PROFESIONALES MEDIANTE ASESORÍA Y ACOMPAÑAMIENTO JURÍDICO A LA SUBDIRECCIÓN DE SEGURIDAD VIAL </t>
  </si>
  <si>
    <t>PRESTACIÓN DE SERVICIOS DE APOYO A LA GESTIÓN PARA LA SUBDIRECCIÓN DE SEGURIDAD VIAL DEL INSTITUTO DE TRÁNSITO DEL ATLÁNTICO, MEDIANTE LA EJECUCIÓN DE ACTIVIDADES ADMINISTRATIVAS, SOPORTE OPERATIVO EN PROGRAMAS DE CULTURA VIAL Y ATENCIÓN AL USUARIO, CONTRIBUYENDO AL CUMPLIMIENTO DE LAS METAS INSTITUCIONALES EN MATERIA DE SEGURIDAD Y MOVILIDAD.</t>
  </si>
  <si>
    <t>8</t>
  </si>
  <si>
    <t>PRESTACIÓN DE SERVICIOS PROFESIONALES PARA BRINDARACOMPAÑAMIENTO A LAS ACTIVIDADES MISIONALES Y A LOSPROGRAMAS QUE REALIZA EL ÁREA DE SEGURIDAD VIAL DELINSTITUTO DE TRANSITO DEL ATLANTICO.</t>
  </si>
  <si>
    <t xml:space="preserve">PRESTACION DE SERVICIOS PROFESIONALES EN LA OFICINA DE LA SUBDIRECCIÒN DE SEGURIDAD VIAL PARA LA PLANEACION ESTRATEGICA, LA ADMINISTRACION OPERATIVA Y EL DESARROLLO DE ALIANZAS CON EL OBJETIVO DE FORTALECER EL POSICIONAMIENTO, LA EJECUCIÒN DE INICIATIIVAS DE ALTO IMPACTO Y EVALUAR LA VIABILIDAD DE LOS PROYECTOS ORIENTADOS A MEJORAR LA SEGURIDAD Y LA EUCACIÒN VIAL EN EL DEPARTAMENTO DEL ATLANTICO. </t>
  </si>
  <si>
    <t>PRESTACIÓN DE SERVICIOS DIGITALES CONEXOS A LA PLATAFORMA DETRÁMITES DEL INSTITUTO DE TRÁNSITO DEL ATLÁNTICO.</t>
  </si>
  <si>
    <t>SERVICIO DE ACTUALIZACIÓN REMOTA DEL SISTEMA SIIAFE, EN EL MODULO DELIQUIDACIÓN DE NOMINA ELECTRONICA Y ASISTENCIA TÉCNICA PARA LAINTEGRACIÓN DEL WEB SERVICE DE TRAMITES CON SIIAFE.</t>
  </si>
  <si>
    <t>81141601</t>
  </si>
  <si>
    <t>PRESTACIÓN DE SERVICIOS DE APOYO A LA GESTIÓN DEL INSTITUTO DE TRÁNSITO DEL ATLÁNTICO, PARA EL FORTALECIMIENTO DEL PROGRAMA DE EDUCACIÓN VIAL A TRAVÉS DE CAMPAÑAS DE SENSIBILIZACIÓN Y ACTIVIDADES LÚDICAS DE EDUCACIÓN Y SEGURIDAD VIAL, ENCAMINADOS A FORTALECER EL CONOCIMIENTO DE LAS NORMAS DE TRÁNSITO EN CICLISTAS Y CONDUCTORES, GENERANDO CONDUCTAS ALINEADAS A LA PREVENCIÓN DE SINIESTROS VIALES</t>
  </si>
  <si>
    <t>43212200</t>
  </si>
  <si>
    <t>PRESTACIÓN DE SERVICIOS PROFESIONALES ESPECIALIZADOS EN TECNOLOGÍA DE LA INFORMACIÓN A LA OFICINA ASESORA DE PLANEACIÓN, EN LA IMPLEMENTACIÓN DEL MANUAL DEL SISTEMA DE GESTIÓN DE SEGURIDAD Y PRIVACIDAD DE LA INFORMACIÓN DEL INSTITUTO DE TRÁNSITO DEL ATLÁNTICO, MEDIANTE HERRAMIENTAS TÈCNOLOGICAS PARA EL FORTALECIMIENTO LA CIBERSEGURIDAD DE LA ENTIDAD</t>
  </si>
  <si>
    <t>81111500</t>
  </si>
  <si>
    <t>PRESTACIÓN DE SERVICIOS PROFESIONALES ESPECIALIZADOS EN ACTIVIDADES DE SOPORTE TÉCNICO PARA EL SOFTWARE DE GESTIÓN DOCUMENTAL ORFEO NG POR 11 MESES.</t>
  </si>
  <si>
    <t>PRESTACIÓN DE SERVICIOS DE APOYO EN LA GESTIÓN EN LASUBDIRECCIÓN DE SEGURIDAD VIAL EN LA IMPLEMENTACIÓN YSEGUIMIENTO JURÍDICOS EN LA ESTRATEGIA INTEGRAL DEPREVENCIÓN Y SEGURIDAD VIAL DIRIGIDA A MOTOCICLISTAS,CICLISTAS Y CONDUCTORES.</t>
  </si>
  <si>
    <t>CCE-05</t>
  </si>
  <si>
    <t>PRESTACIÓN DE SERVICIOS PROFESIONALES COMOABOGADA PARA QUE BRINDE ACOMPAÑAMIENTO ENLOS PROCESOS PROPIOS DE LA OFICINA DESUBDIRECCIÓN DE SEGURIDAD VIAL DEL ITA.</t>
  </si>
  <si>
    <t>PRESTACIÓN DE SERVICIOS DE APOYO A LA SUBDIRECCIÓN DESEGURIDAD VIAL PARA DESARROLLAR Y EVALUAR LA VIABILIDADESTRATÉGICA DE LOS PROGRAMAS Y PROYECTOS DESEGURIDAD VIAL, DENTRO DEL MARCO DE LA CAMPAÑA"TRÁNSITO EN RUTA", GARANTIZANDO LA SOSTENIBILIDAD Y ELCRECIMIENTO A LARGO PLAZO DE LA SUBDIRECCIÓN Y SUSINICIATIVAS.</t>
  </si>
  <si>
    <t>PRESTACIÓN DE SERVICIOS DE APOYO A LA SUBDIRECCIÓN DESEGURIDAD, CON EL FIN DE MEJORAR LA CELERIDAD,TRANSPARENCIA Y CALIDAD DE LOS SERVICIOSINSTITUCIONALES, A TRAVÉS DEL APOYO ESTRATÉGICO A LACAMPAÑA "TRÁNSITO EN RUTA" PARA ASEGURAR SU EFICACIA YALCANCE EN LA DESCENTRALIZACIÓN DE LA OFERTAINSTITUCIONAL A LOS MUNICIPIOS DE LA JURISDICCIÓN.</t>
  </si>
  <si>
    <t>PRESTACIÓN DE SERVICIOS PROFESIONALES EN LASUBDIRECCIÓN DE SEGURIDAD VIAL, QUE PRESTE ASESORÍA ENEL SEGUIMIENTO DEL PECCIT Y LA IMPLEMENTACIÓN DE LOSCOMITÉS DE SEGURIDAD VIAL EN LOS MUNICIPIOS DEJURISDICCIÓN DEL INSTITUTO DE TRÁNSITO DEL ATLÁNTICO ENEL DEPARTAMENTO DEL ATLÁNTICO.</t>
  </si>
  <si>
    <t>PRESTACIÓN DE SERVICIOS DE APOYO A LA SUBDIRECCIÓN DE SEGURIDAD, CON EL FIN DEMEJORAR LA CELERIDAD, TRANSPARENCIA Y CALIDAD DE LOS SERVICIOSINSTITUCIONALES, A TRAVÉS DEL APOYO ESTRATÉGICO A LA CAMPAÑA "TRÁNSITO ENRUTA" PARA ASEGURAR SU EFICACIA Y ALCANCE EN LA DESCENTRALIZACIÓN DE LAOFERTA INSTITUCIONAL A LOS MUNICIPIOS DE LA JURISDICCIÓN.</t>
  </si>
  <si>
    <t>PRESTACIÓN DE SERVICIOS DE APOYO A LA SUBDIRECCIÓN DESEGURIDAD VIAL EN LA GESTIÓN ADMINISTRATIVA DE LASUBDIRECCIÓN PARA ASEGURAR LA CORRECTAIMPLEMENTACIÓN Y EL ÉXITO DE LAS INICIATIVAS DE EDUCACIÓNVIAL. CONTRIBUYE AL OBJETIVO DE "TRANSPARENCIA YCALIDAD" AL GARANTIZAR QUE LOS PROCESOS EDUCATIVOS SELLEVEN A CABO DE FORMA ORGANIZADA, ÉTICA Y EFECTIVA,OPTIMIZANDO LA PARTICIPACIÓN Y EL APRENDIZAJE DE LACOMUNIDAD.</t>
  </si>
  <si>
    <t>PRESTACION DE SERVICIOS DE APOYO A LA GESTION COMOAGENTE DE TRÁNSITO EN LA REGULACION DE LA MOVILIDAD Y ELTRANSITO DEL DEPARTAMENTO DEL ATLANTICO.</t>
  </si>
  <si>
    <t>PRESTACIÓN DE SERVICIOS DE APOYO EN LA GESTIÓN EN LA SUBDIRECCIÓN DE SEGURIDAD VÍAL EN LA IMPLEMENTACIÓN Y SEGUIMIENTO JURIDICOS EN LA ESTRATEGIA INTEGRAL DE PREVENCIÓN Y SEGURIDAD VIAL DIRIGIDA A MOTOCICLISTAS, CICLISTAS Y CONDUCTORES</t>
  </si>
  <si>
    <t>Prestación de servicio de profesionales, a la subdirección de seguridad, vial para la ejecución administrativa, coordinación de proyectos, y articulación de políticas relacionadas con la seguridad y promoción de la movilidad no motorizada (ciclovías) en el departamento del Atlántico, en jurisdicción del Instituto de tránsito del Atlántico (ITA).</t>
  </si>
  <si>
    <t>PRESTACION DESERVICIOS DE APOYO A LA GESTION DE LA SUBDIRECCIÓN DE SEGURIDAD VIALMEDIANTE EL ACOMPAÑAMIENTO OPERATIVO EN LAS ACTIVIDADES DESEGURIDAD Y EDUCACION VIAL, ASI COMO LA ASISTENCIA EN EL SEGUIMIENTO YCONTROL DE LOS PROCESOS ADMINISTRATIVOS Y DE CAMPO QUE DESARROLLAEL INSTITUTO DE TRANSITO DEL ATLANTICO.</t>
  </si>
  <si>
    <t>PRESTACIÓN DESERVICIOS PROFESIONALES DE APOYO A LA GESTIÓN A LA SUBDIRECCIÓN DESEGURIDAD VIAL PARA LA EJECUCIÓN ADMINISTRATIVA, COORDINACIÓN DEPROYECTOS, Y ARTICULACIÓN DE POLÍTICAS RELACIONADAS CON LASEGURIDAD Y PROMOCIÓN DE LA MOVILIDAD NO MOTORIZADA (CICLOVÍAS) EN EL DEPARTAMENTO DEL ATLÁNTICO EN JURISDICCIÓN DEL INSTITUTO DE TRÁNSITO DEL ATLÁNTICO (ITA).</t>
  </si>
  <si>
    <t>PRESTACIÓN DE SERVICIOS DE APOYO A LA GESTIÓN DE LA SUBDIRECCIÓN DESEGURIDAD VIAL PARA LA CREACIÓN, CAPTURA, EDICIÓN Y PRODUCCIÓN DECONTENIDO MULTIMEDIA (VIDEO Y FOTOGRAFÍA) DE ALTA CALIDAD, DESTINADOA LAS CAMPAÑAS DE PROMOCIÓN, EDUCACIÓN Y SEGURIDAD VIAL QUEADELANTE EL INSTITUTO DE TRÁNSITO DEL ATLÁNTICO.</t>
  </si>
  <si>
    <t>PRESTACIÓN DE SERVICIOS PROFESIONALES PARA LA CONSTRUCCIÓN Y DESARROLLO DE CONCEPTOS CREATIVOS GRÁFICOS Y AUDIOVISUALES PARA LA DIVULGACIÓN DE INFORMACIÓN DE LOS PROGRAMAS Y PROYECTOS DE EDUCACIÓN Y SEGURIDAD VIAL QUE ADELANTE EL INSTITUTO DE TRÁNSITO DEL ATLÁNTICO.</t>
  </si>
  <si>
    <t>PRESTACIÓN DE SERVICIOS PROFESIONALES MEDIANTE ASESORÍA Y ACOMPAÑAMIENTO JURÍDICO A LA SUBDIRECCIÓN DE SEGURIDAD VIAL.</t>
  </si>
  <si>
    <t>PRESTACIÓN DE SERVICIOS APOYO A LA GESTIÓN A LA SUBDIRECCIÓN DE SEGURIDAD VIAL MEDIANTE LA EJECUCIÓN DE ACTIVIDADES AUXILIARES Y LOGÍSTICAS EN LAS ACTIVIDADES DE EDUCACIÓN Y SEGURIDAD VIAL.</t>
  </si>
  <si>
    <t>PRESTACIÓN DE SERVICIOS PROFESIONALES EN LA SUBDIRECCIÒN DE SEGURIDAD VIAL, QUE PRESTE APOYO EN MATERIA DE SEÑALIZACIÓN Y DEMARCACIÓN EN EL DEPARTAMENTO DEL ATLÁNTICO.</t>
  </si>
  <si>
    <t>PRESTACIÓN DE SERVICIOS PROFESIONALES A LA SUBDIRECCIÓN DE SEGURIDAD VIAL EN LA GESTIÓN DE PROYECTOS, OPTIMIZACIÓN DE PROCESOS DE CALIDAD DE SEGURIDAD VIAL Y EDUCACIÓN VIAL.</t>
  </si>
  <si>
    <t>PRESTACIÓN DE SERVICIOS COMO CONDUCTOR A DISPOSICIÓN DE LA DIRECCIÓN GENERAL EN LOS PROGRAMAS DE TRÁNSITO EN RUTA DEL INSTITUTO DE TRANSITO DEL ATLANTICO.</t>
  </si>
  <si>
    <t>PRESTACIÓN DE SERVICIOS PROFESIONALES PARA BRINDAR ACOMPAÑAMIENTO A LA SUBDIRECCIÓN DE SEGURIDAD VIAL MEDIANTE LA REALIZACIÓN DE ACTIVIDADES PROPIAS DE DICHA DEPENDENCIA EN LA SEDE BARANOA.</t>
  </si>
  <si>
    <t>PRESTACIÓN DE SERVICIOS DE APOYO A LA GESTIÓN AL TRÁNSITO DEL ATLÁNTICO EN LOS PLANES DE CONTROL CON PROMOTORES VIALES, QUE GARANTICEN EL CUMPLIMIENTO DE LAS NORMAS DE TRÁNSITO POR PARTE DE LOS ACTORES VIALES.</t>
  </si>
  <si>
    <t>PRESTACIÓN DE SERVICIOS DE APOYO A LA GESTIÓN A LA OFICINA DE LA SUBDIRECCIÓN DE SEGURIDAD VIAL COMO AGENTE DE TRÁNSITO EN LA REGULACIÓN DE LA MOVILIDAD, ASÍ COMO LA VALIDACIÓN TÉCNICA DE LOS COMPARENDOS ELECTRÓNICOS GENERADOS POR LOS SISTEMAS DE FOTODETECCIÓN EN EL DEPARTAMENTO DEL ATLÁNTICO.</t>
  </si>
  <si>
    <t>PRESTACIÓN DE SERVICIOS DE APOYO EN LA GESTIÓN EN LA SUBDIRECCIÓN DE SEGURIDAD VIAL EN LA COORDINACIÓN DE LAS ACTIVIDADES QUE DESARROLLAN A BORDO DEL BUS DE LOS SERVICIOS MÓVILES EN LOS MUNICIPIOS DE JURISDICCIÓN DEL INSTITUTO DE TRÁNSITO EN EL ATLÁNTICO.</t>
  </si>
  <si>
    <t>SERVICIOS PROFESIONALES DE APOYO A LA SUBDIRECCIÓN DE SEGURIDAD VIAL PARA LA GESTIÓN ADMINISTRATIVA Y CONTRACTUAL, CON EL FIN DE FORTALECER LOS PROCESOS DE LOS PROGRAMAS DE EDUCACIÓN Y SEGURIDAD VIAL. ESTE APOYO ABARCA LA REVISIÓN Y EL SEGUIMIENTO DE LA DOCUMENTACIÓN Y TRÁMITES CONTRACTUALES EN LA PLATAFORMA SECOP II, ASÍ COMO EL SOPORTE EN LA ELABORACIÓN DE INFORMES Y REPORTES PARA ASEGURAR EL CUMPLIMIENTO DE LOS OBJETIVOS DE LA DEPENDENCIA.</t>
  </si>
  <si>
    <t>PRESTACIÓN DE SERVICIOS PROFESIONALES DE APOYO A LA GESTIÓN A LA SUBDIRECCIÓN DE SEGURIDAD VIAL, MEDIANTE EL SEGUIMIENTO E IMPLEMENTACIÓN DE PROYECTOS DE EDUCACIÓN Y SEGURIDAD VIAL, ASÍ COMO LA PLANIFICACIÓN, ADMINISTRACIÓN Y COORDINACIÓN DE LOS PROCESOS QUE CONTRIBUYAN A SU FORTALECIMIENTO.</t>
  </si>
  <si>
    <t>PRESTACIÓN DE SERVICIOS PROFESIONALES COMO ABOGADA PARA QUE BRINDE ACOMPAÑAMIENTO EN LOS PROCESOS PROPIOS DE LA OFICINA DE SUBDIRECCIÓN DE SEGURIDAD VIAL DEL ITA.</t>
  </si>
  <si>
    <t>PRESTACIÓN DE SERVICIOS DE APOYO EN LA GESTIÓN EN LA SUBDIRECCIÓN DE SEGURIDAD VIAL EN LA IMPLEMENTACIÓN Y SEGUIMIENTO JURIDICOS EN LA ESTRATEGIA INTEGRAL DE PREVENCIÓN Y SEGURIDAD VIAL DIRIGIDA A MOTOCICLISTAS, CICLISTAS Y CONDUCTORES.</t>
  </si>
  <si>
    <t>PRESTACIÓN DE SERVICIOS COMO CONDUCTOR A DISPOSICION DE LA DIRECCION GENERAL EN LOS PROGRMAS DEL INSTITUTO DE DEL ATLANTICO.</t>
  </si>
  <si>
    <t>PRESTACIÓN DE SERVICIOS PROFESIONALES Y DE APOYO A LA GESTIÓN DE LA SUBDIRRECCIÓN DE SEGURIDAD VIAL PARA LA INSPECCION VIAL, SEÑALIZACIÓN Y URBANISMO TACTICO.</t>
  </si>
  <si>
    <t>PRESTACIÓN DE SERVICIOS PROFESIONALES COMO ABOGADO A LA SUBDIRRECIÓN DE SEGURIDAD VIAL DEL ITA, EN LA ACTUALIZACIÓN NORMATIVA Y JURISPRUDENCIAL SOBRE CONCEPTOS EMITIDOS POR EL MINISTERIO DE TRANSPORTE.</t>
  </si>
  <si>
    <t>PRESTACIÓN DE SERVICIOS PROFESIONALES COMO ABOGADO PARA BRINDAR APOYO Y ACOMPAÑAMIENTO JURÍDICO INTEGRAL A LA SUBDIRECCIÓN DE SEGURIDAD VIAL DEL INSTITUTO DE TRÁNSITO DEL ATLÁNTICO.</t>
  </si>
  <si>
    <t>PRESTACIÓN DE SERVICIOS DE APOYO A LA GESTIÓN A LA SUBDIRECCIÓN DE SEGURIDAD VIAL EN LA SEDE OPERATIVA DE BARANOA EN LA REALIZACIÓN DE TRÁMITES, ATENCIÓN AL PÚBLICO Y EN LA DIFUSIÓN DE INFORMACIÓN RELACIONADA CON LA CIA VIAL.</t>
  </si>
  <si>
    <t>PRESTACIÓN DE SERVICIOS PROFESIONALES A LA SUBDIRECCIÓN ADMINISTRATIVA Y FINANCIERA DE LA ENTIDAD MEDIANTE LA EJECUCIÓN DE ACTIVIDADES DE ARCHIVO,ORGANIZACIÓN DE DOCUMENTOS, CONTROL DE INVENTARIOS Y SEGUIMIENTO A LOS PLANES DE ACCIÓN CON EL FIN DE FORTALECER EL PROCESO DE GESTIÓN DOCUMENTAL Y LA PRESTACIÓN DEL SERVICIO A LOS USUARIOS</t>
  </si>
  <si>
    <t>PRESTACION DE SERVICIOS DE APOYO A LA GESTION DE LA SUBDIRECCION ADMINISTRATIVA Y FINANCIERA MEDIANTE LA EJECUCION DE ACTIVIDADES DE GESTION DOCUMENTAL Y ARCHIVO</t>
  </si>
  <si>
    <t>PRESTACIÓN DE SERVICIOS PROFESIONALES Y APOYO A LA GESTIÓN, A LA SUBDIRECCIÓN DE SEGURIDAD VIAL PARA GESTIONAR CONVENIOS INTERADMINISTRATIVO Y DE COOPERACIÓN DEL ORDEN TERRITORIAL, NACIONAL E INTERNACIONAL DIRIGIDOS A FORTALECER INICIATIVAS Y PROYECTOS EN LAS ÁREAS DE SEGURIDAD Y EDUCACIÓN VIAL DEL DEPARTAMENTO DEL ATLÁNTICO.</t>
  </si>
  <si>
    <t>PRESTACIÓN DE SERVICIOS PROFESIONALES EN LA SUBDIRECCIÓN DE SEGURIDAD VIAL, QUE PRESTE ASESORÍA EN EL SEGUIMIENTO DEL PECCIT Y LA IMPLEMENTACIÓN DE LOS COMITÉS DE SEGURIDAD VIAL EN LOS MUNICIPIOS DE JURISDICCIÓN DEL INSTITUTO DE TRÁNSITO DEL ATLÁNTICO EN EL DEPARTAMENTO DEL ATLÁNTICO.</t>
  </si>
  <si>
    <t>PRESTACIÓN DE SERVICIOS COMO ABOGADO PARA BRINDAR ACOMPAÑAMIENTO JURÍDICO AL PROCESO DE ORIENTACIÓN INICIAL A FAMILIARES Y VICTIMAS DE SINIESTROS VIALES</t>
  </si>
  <si>
    <t>PRESTACIÓN DE SERVICIOS PROFESIONALES COMO ABOGADA PARA QUE BRINDE ACOMPAÑAMIENTO EN LOS PROCESOS PROPIOS DE LA OFICINA DE SUBDIRECCIÓN DE SEGURIDAD VIAL</t>
  </si>
  <si>
    <t>PRESTACIÓN DE SERVICIOS DE APOYO A LA GESTION  A LA SUBDIRECCIÓN DE SEGURIDAD VIAL EN LOS PROCEDIMIENTOS DE ORIENTACIÓN PSICOSOCIAL A FAMILIARES Y VICTIMASDE SINIESTROS VIALES.</t>
  </si>
  <si>
    <t>PRESTACIÓN DE SERVICIOS PARA BRINDAR ACOMPAÑAMIENTO A LAS ACTIVIDADES MISIONALES Y A LOS PROGRAMAS QUE REALIZA LA OFICINA DE SUBDIRECCIÓN VIAL DEL INSTITUTO DE TRANSITO DEL ATLANTICO</t>
  </si>
  <si>
    <t>SERVICIOS DE APOYO A LA GESTIÓN A LA SUBDIRECCIÓN DE SEGURIDAD VIAL MEDIANTE LA EJECUCIÓN DE ACTIVIDADES AUXILIARES Y LOGÍSTICAS EN LAS ACTIVIDADES DE EDUCACIÓN Y SEGURIDAD VIAL.</t>
  </si>
  <si>
    <t>PRESTACIÓN DE SERVICIOS DE APOYO A LA SUBDIRECCIÓN DE SEGURIDAD VIAL PARA DESARROLLAR Y EVALUAR LA VIABILIDAD ESTRATÉGICA DE LOS PROGRAMAS Y PROYECTOS DE SEGURIDAD VIAL, GARANTIZANDO LA SOSTENIBILIDAD Y EL CRECIMIENTO A LARGO PLAZO DEL INSTITUTO.</t>
  </si>
  <si>
    <t>PRESTACIÓN DE SERVICIOS PROFESIONALES DE APOYO A LA GESTIÓN A LA SUBDIRECCIÓN DE SEGURIDAD VIAL PARA LA EJECUCIÓN ADMINISTRATIVA, COORDINACIÓN DE PROYECTOS, Y ARTICULACIÓN DE POLÍTICAS RELACIONADAS CON LA SEGURIDAD Y PROMOCIÓN DE LA MOVILIDAD NO MOTORIZADA (CICLOVÍAS) EN EL DEPARTAMENTO DEL ATLÁNTICO EN JURISDICCIÓN DEL INSTITUTO DE TRÁNSITO DEL ATLÁNTICO (ITA).</t>
  </si>
  <si>
    <t>PRESTACIÓN DE SERVICIOS DE APOYO A LA SUBDIRECCIÓN DE SEGURIDAD, CON EL FIN DE MEJORAR LA CELERIDAD, TRANSPARENCIA Y CALIDAD DE LOS SERVICIOS INSTITUCIONALES, A TRAVÉS DEL APOYO ESTRATÉGICO A LA CAMPAÑA "TRÁNSITO EN RUTA" PARA ASEGURAR SU EFICACIA Y ALCANCE EN LA DESCENTRALIZACIÓN DE LA OFERTA INSTITUCIONAL A LOS MUNICIPIOS DE LA JURISDICCIÓN.</t>
  </si>
  <si>
    <t>PRESTACION DE SERVICIOS DE APOYO A LA GESTIÓN EN LA SUBDIRECCIÓN DE SEGURIDAD VIAL DEL INSTITUTO DE TRÁNSITO DEL ATLÁNTICO (ITA), CON ÉNFASIS EN LA PROYECCIÓN, REVISIÓN Y ORGANIZACIÓN DE DOCUMENTOS RELACIONADOS CON LOS PROGRAMAS DE SEGURIDAD Y CULTURA VIAL Y SU MARCO NORMATIVO.</t>
  </si>
  <si>
    <t>PRESTACIÓN DE SERVICIOS PROFESIONALES A LA SUBDIRECCIÓN DE SEGURIDAD VIALPARA EL APOYO EN LA IDENTIFICACIÓN Y CARACTERIZACIÓN DE LA PROBLEMÁTICA DE LAMOVILIDAD Y LA SEGURIDAD VIAL EN LOS MUNICIPIOS DEL ATLÁNTICO CON ÉNFASIS ENMOTOCICLISTAS.</t>
  </si>
  <si>
    <t>PRESTACIÓN DE SERVICIOS PROFESIONALES A LA SUBDIRECCIÓN DE SEGURIDAD VIAL QUE BRINDE ASESORÍA EN EL DISEÑO E IMPLEMENTACIÓN DE PROYECTOS DE EDUCACIÓN Y SEGURIDAD VIAL.</t>
  </si>
  <si>
    <t>PRESTACIÓN DE SERVICIOS PROFESIONALES A LA SUBDIRECCIÓN DE SEGURIDAD VIAL, PARA BRINDAR ACOMPAÑAMIENTO EN EL DESARROLLO DE POLÍTICAS PÚBLICAS ENFOCADAS A LAS ESTRATEGIAS DE SEGURIDAD Y EDUCACIÓN VIAL DEL INSTITUTO DEL TRÁNSITO DEL ATLÁNTICO</t>
  </si>
  <si>
    <t>PRESTACIÓN DE SERVICIOS DE APOYO A LA SUBDIRECCIÓN DE SEGURIDAD VIAL EN LA GESTIÓN ADMINISTRATIVA DE LA SUBDIRECCIÓN PARA ASEGURAR LA CORRECTA IMPLEMENTACIÓN Y EL ÉXITO DE LAS INICIATIVAS DE EDUCACIÓN VIAL. CONTRIBUYE AL OBJETIVO DE "TRANSPARENCIA Y CALIDAD" AL GARANTIZAR QUE LOS PROCESOS EDUCATIVOS SE LLEVEN A CABO DE FORMA ORGANIZADA, ÉTICA Y EFECTIVA, OPTIMIZANDO LA PARTICIPACIÓN Y EL APRENDIZAJE DE LA COMUNIDAD.</t>
  </si>
  <si>
    <t>PRESTACIÓN DE SERVICIOS PROFESIONALES DE APOYO JURÍDICO A LA SUBDIRECCIÓN DE SEGURIDAD VIAL DEL INSTITUTO DE TRÁNSITO DEL ATLÁNTICO, CON ÉNFASIS EN LA PLANEACIÓN LEGAL Y LA DEFENSA JURÍDICA DEL CONTROL OPERATIVO Y LA APLICACIÓN DE LA NORMATIVA DE TRÁNSITO Y TRANSPORTE EN EL DEPARTAMENTO.</t>
  </si>
  <si>
    <t xml:space="preserve">PRESTACION DE SERVICIOS DE APOYO A LA GESTION A LA SUBDIRECCION DE SEGURIDAD VIAL A TRAVES DE LAS CAMPAÑAS DE EDUCACION VIAL </t>
  </si>
  <si>
    <t>78111808</t>
  </si>
  <si>
    <t>ALQUILER DE VEHICULOS</t>
  </si>
  <si>
    <t>AUNAR ESFUERZOS Y RECURSOS PARA EL DESARROLLO E IMPLEMENTACION Y CAPACITACION DE LOS PLANES DE MOVILIDAD ESCOLAR EN LAS INSTITUCIONES EDUCATIVAS DEL DEPARTAMENTO DEL ATLANTICO</t>
  </si>
  <si>
    <t>ACTUALIZACIÓN DEL SOFTWARE ESRI, SUMINISTRO DE ARCGISY SERVICIO DE CONFIGURACIÓN Y PARAMETRIZACIÓN"</t>
  </si>
  <si>
    <t xml:space="preserve">ANUAR ESFUERZOS PARA LA IMPLEMENTACION Y DESARROLLO DEL PROGRAMA CONDUCCION SEGURA PARA EL FORTALECIMIENTO D ELA SEGURIDAD Y EDUCACION VIAL EN EL DEPARTAMENTO                                                                                                                 </t>
  </si>
  <si>
    <t xml:space="preserve">AUNAR ESFUERZOS PARA LA IMPLEMENTACIÓN DEL PROYECTO FORMATIVO TRANSVERSAL DE MOVILIDAD ESCOLAR, FOMENTANDO EL USO RESPONSABLE </t>
  </si>
  <si>
    <t>PUBLICIDAD IMPRESA</t>
  </si>
  <si>
    <t>78181500</t>
  </si>
  <si>
    <t>SERVICIO DE MANTENIMIENTO Y REPARACION DE VEHICULOS</t>
  </si>
  <si>
    <t>PRESTACIÓN DE SERVICIOS DE APOYO A LA GESTIÓN EN LOS PROCESOS ADMINISTRATIVOS DE LA SUBDIRECCIÓN ADMINISTRATIVA Y FINANCIERA DEL TRÁNSITO DEL ATLÁNTICO.</t>
  </si>
  <si>
    <t>"PRESTACIÓN DE SERVICIOS PROFESIONALES PARA BRINDAR ACOMPAÑAMIENTO A LA SUBDIRECCIÓN ADMINISTRATIVA Y FINANCIERA EN EL SEGUIMIENTO Y CONTROL DE LAS PETICIONES QUEJAS Y RECLAMOS Y LAS DEMAS ACTIVIDADES QUE LE SEAN ASIGNADAS."</t>
  </si>
  <si>
    <t>PRESTACION DE SERVICIOS DE APOYO A LA GESTION A LA SUBDIRECCION ADMINISTRATIVA Y FINANCIERA EN LOS MANTENIMIENTOS GENERALES DE LAS SEDES DEL INSTITUTO DE TRANSITO DEL ATLANTICO.</t>
  </si>
  <si>
    <t>SUMINISTRO DE ELEMENTOS PAPELERÍA, ÚTILES DE OFICINA, ASEO, LIMPIEZA Y CAFETERÍA PARA LAS DISTINTAS SEDES DEL INSTITUTO DE TRÁNSITO DEL ATLÁNTICO.</t>
  </si>
  <si>
    <t>73152108</t>
  </si>
  <si>
    <t>SERVICIO DE MANTENIMIENTO PREVENTIVO Y CORRECTIVO DE LAS PLANTAS ELÉCTRICAS DEL INSTITUTO DE TRÁNSITO DEL ATLÁNTICO</t>
  </si>
  <si>
    <t>PRESTACION DE SERVICIOS DE APOYO A LA GESTION DE LA SUBDIRECCION ADMINISTRATIVA Y FINANCIERA DEL ITA, PARA FORTALECER LOS NIVELES DE SERVICIO AL CLIENTE MEDIANTE LA EJECUCION DE ACCIONES ENCAMINADAS A LA SATISFACCION DEL USUARIO</t>
  </si>
  <si>
    <t>PRESTACION DE SERVICIOS DE APOYO A LA GESTION DOCUMENTAL DE LA ENTIDAD MEDIANTE LA EJECUCION DE ACTIVIDADES DE ARCHIVO Y ORGANIZACION DE DOCUMENTOS CON EL FIN DE FORTALECER LA PRESTACION DEL SERVICIO A LOS USUARIOS</t>
  </si>
  <si>
    <t>PRESTACION DE SERVICIOS DE APOYO A LA GESTION DOCUMENTAL DE LA ENTIDAD, MEDIANTE LA EJECUCION DE ACTIVIDADES DE ARCHIVO DE LOS SOPORTES DE TRAMITES, Y LAS HOJAS DE VIDA DEL PARQUE AUTOMOTOR</t>
  </si>
  <si>
    <t>PRESTACIÓN DE SERVICIOS DE APOYO A LA GESTIÓN DOCUMENTAL EN LA SEDE OPERATIVA DE BARANOA, MEDIANTE LA EJECUCIÓN DE ACTIVIDADES DE ARCHIVO Y ORGANIZACIÓN DE LOS DOCUMENTOS RELACIONADOS CON LOS TRÁMITES Y LAS HOJAS DE VIDA DEL PARQUE AUTOMOTOR, CON EL OBJETIVO DE FORTALECER LA CALIDAD DEL SERVICIO BRINDADO A LOS USUARIOS</t>
  </si>
  <si>
    <t>PRESTACIÒN DE SERVICIOS DE APOYO A LA GESTIÓN PARA EL FORTALECIMIENTO DEL ÁREA DE CONTRAVENCIONES MEDIANTE LA EJECUCIÓN DE ACTIVIDADES AUXILIARES PROPIAS DE DICHA DEPENDENCIA</t>
  </si>
  <si>
    <t>PRESTACIÓN DE SERVICIOS PROFESIONALES DE ABOGADO QUE PRESTE ACOMPAÑAMIENTO EN EL ÀREA DE CONTRAVENCIONES DE LA ENTIDAD, EN LA PROYECCIÒN Y SEGUIMIENTO DE RESPUESTA OPORTUNA A LAS PETICIONES, TUTELAS, REVOCATORIAS, RECLAMOS Y/O RECURSOS, QUE  PRESTEN LOS USUARIOS, POR LA IMPOSICIÒN DE COMPARENDOS FÍSICOS</t>
  </si>
  <si>
    <t>PRESTACIÓN DE SERVICIOS PROFESIONALES EN LA OFICINA DE CONTROL INTERNO, MEDIANTE LA RECOPILACIÓN, ORGANIZACIÓN Y CONSOLIDACIÓN DE INFORMACIÓN PARA LA GENERACIÓN DE LOS DISTINTOS INFORMES DE AUDITORÍAS Y SEGUIMIENTOS DE LEY INHERENTES A TODOS LOS PROCESOS DE LA ENTIDAD, CON OCASIÓN AL CUMPLIMIENTO DEL PLAN ANUAL DE AUDITORÍAS PARA LA VIGENCIA 2026.</t>
  </si>
  <si>
    <t>PRESTACIÓN DE SERVICIOS PROFESIONALES A LA OFICINA ASESORA DE PLANEACIÓN PARA EL APOYO EN LA REVISIÓN Y SEGUIMIENTO A LA GESTIÓN DEL RIESGO INSTITUCIONAL, Y A LOS PLANES INSTITUCIONALES EN CUMPLIMIENTO DEL DECRETO 612 DE 2018</t>
  </si>
  <si>
    <t xml:space="preserve">PRESTACIÓN DE SERVICIOS PROFESIONALES A LA OFICINA ASESORA DE PLANEACIÓN PARA LA IMPLEMENTACIÓN DE PROYECTOS Y OPTIMIZACIÓN DE PROCESOS DE CALIDAD CON ENFOQUE MISIONAL EN LA EDUCACIÓN VIAL. </t>
  </si>
  <si>
    <t>PRESTACIÓN DE SERVICIOS PROFESIONALES A LA GESTIÓN EN LOS PROCESOS FINANCIEROS DE LA SUBDIRECCIÓN ADMINISTRATIVA Y FINANCIERA DEL TRÁNSITO DEL ATLÁNTICO.</t>
  </si>
  <si>
    <t>PRESTACIÓN DE SERVICIOS DE APOYO A LA GESTIÓN A LA SUBDIRECCIÓN ADMINISTRATIVA Y FINANCIERA EN LOS MANTENIMIENTOS GENERALES DE LAS SEDES DEL INSTITUTO DE TRÁNSITO DEL ATLÁNTICO.</t>
  </si>
  <si>
    <t>PRESTACIÓN DE SERVICIOS DE APOYO A LA GESTIÓN EN LA SUBDIRECCIÓN ADMINISTRATIVA Y FINANCIERA EN ACTIVIDADES DE SERVICIOS GENERALES PARA DISTINTAS SEDES DEL INSTITUTO DE TRANSITO DEL ATLANTICO</t>
  </si>
  <si>
    <t>Prestación de servicio de apoyo a la gestión en la oficina, asesora de planeación, brindando acompañamiento en el diseño, implementación, soporte de herramientas digitales y soluciones tecnológicas, que integren la estrategia de educación vial y las intervenciones de urbanismo, táctico, orientada a niños, niñas y adolescentes</t>
  </si>
  <si>
    <t xml:space="preserve">PRESTACIÓN DE SERVICIOS DE APOYO A LA GESTIÓN DE TALENTO HUMANO DE LA SUBDIRECCIÓN ADMINISTRATIVA Y FINANCIERA DEL ITA. </t>
  </si>
  <si>
    <t xml:space="preserve">PRESTACIÓN DE SERVICIOS DE APOYO A LA GESTIÓN DE TALENTO HUMANO DE LA SUBDIRECCIÓN ADMINISTRATIVA Y FINANCIERA DEL ITA . </t>
  </si>
  <si>
    <t xml:space="preserve">PRESTACIÓN DE SERVICIOS DE APOYO A LA GESTIÓN COMO AGENTE DE TRÁNSITO EN LA REGULACIÓN DE LA MOVILIDAD Y EL TRÁNSITO EN EL DEPARTAMENTO DEL ATLÁNTICO. </t>
  </si>
  <si>
    <t>PRESTACIÓN DE SERVICIOS PROFESIONALES COMO ABOGADO PARA BRINDAR ACOMPAÑAMIENTO JURÍDICO AL PROCESO DE ORIENTACIÓN INICIAL A FAMILIARES Y VÍCTIMAS DE SINIESTROS VIALES</t>
  </si>
  <si>
    <t xml:space="preserve">PRESTACIÓN DE SERVICIOS DE APOYO A LA GESTIÓN AL TRÁNSITO DEL ATLÁNTICO EN LOS PLANES DE CONTROL OPERATIVOS, DESARROLLADOS POR LA ENTIDAD, QUE GARANTICE EL CUMPLIMIENTO DE LAS NORMAS DE TRÁNSITO POR PARTE DE LOS ACTORES VIALES. </t>
  </si>
  <si>
    <t>PRESTACIÓN DE SERVICIOS DE APOYO A LA GESTIÓN EN LA SUBDIRECCIÓN DE SEGURIDAD VIAL PARA APOYAR EL DESARROLLO DE ACTIVIDADES AUXILIARES Y LOGÍSTICAS QUE CONTRIBUYAN AL CUMPLIMIENTO DE LOS OBJETIVOS MISIONALES DE LA ENTIDAD.</t>
  </si>
  <si>
    <t>PRESTACIÓN DE SERVICIOS DE APOYO A LA SUBDIRECCIÓN DE SEGURIDAD VIAL PARA DESARROLLAR Y EVALUAR LA VIABILIDAD ESTRATÉGICA DE LOS PROGRAMAS Y PROYECTOS DE SEGURIDAD VIAL, DENTRO DEL MARCO DE LA CAMPAÑA “TRÁNSITO EN RUTA” GARANTIZANDO LA SOSTENIBILIDAD Y EL CRECIMIENTO A LARGO PLAZO DE LA SUBDIRECCIÓN Y SUS INICIATIVAS.</t>
  </si>
  <si>
    <t xml:space="preserve">RESTACIÓN DE SERVICIOS PROFESIONALES A LA SUBDIRECCION DE SEGURIDAD VIAL QUE BRINDE ASESORIA EN EL DISEÑO E IMPLEMENTACION DE PROYECTOS DE EDUCACION Y SEGURIDAD VIAL. </t>
  </si>
  <si>
    <t xml:space="preserve">PRESTACIÓN DE SERVICIOS PROFESIONALES Y DE APOYO A LA GESTION DE LA SUBDIRECCION DE SEGURIDAD DE SEGURIDAD VIAL PARA LA INSPECCION VIAL, SEÑALIZACION Y URBANISMO TACTICO. </t>
  </si>
  <si>
    <t>PRESTACIÓN DE SERVICIOS DE APOYO A LA GESTIÓN PARA EL FORTALECIMIENTO DE LAS ACTIVIDADES AUXILIARES JURÍDICAS Y CONTRAVENCIONALES DE DICHA DEPENDENCIA.</t>
  </si>
  <si>
    <t>PRESTACIÓN DE SERVICIOS DE APOYO A LA GESTIÓN PARA EL FORTALECIMIENTO DE LAS ACTIVIDADES AUXILIARES JURÍDICAS Y CONTRAVENCIONALES DE DICHA DEPENDENCIA</t>
  </si>
  <si>
    <t>MARIA CHIMAS</t>
  </si>
  <si>
    <t>PRESTACIÓN DE SERVICIOS  PROFESIONALES EN EL DESARROLLO DE LAS ACTIVIDADES QUE SE DERIVAN DE LA POLITICA DE TALENTO HUMANO Y DE INTEGRIDAD</t>
  </si>
  <si>
    <t xml:space="preserve">ADECUACIONES LOCATIVAS EN LA SEDE DE BARRANQUILLA </t>
  </si>
  <si>
    <t xml:space="preserve">ADECUACIONES LOCATIVAS EN EL PARQUE DIDACTICO DE SOLEDAD </t>
  </si>
  <si>
    <t xml:space="preserve">PRESTACIÓN DE SERVICIOS PROFESIONALES DE ABOGADO QUE BRINDE ACOMPAÑAMIENTO A LOS PROCESOS CONTRAVENCIONALES EN LA INSPECCIÓN DE TRÁNSITO - SEDE OPERATIVA </t>
  </si>
  <si>
    <t>3145389234</t>
  </si>
  <si>
    <t>PRESTACIÓN DE SERVICIOS PROFESIONALES DE ABOGADO QUE BRINDE ACOMPAÑAMIENTO A LOS PROCESOS CONTRAVENCIONALES EN LAS INSPECCIONES DE TRÁNSITO – SEDE OPERATIVA</t>
  </si>
  <si>
    <t>PRESTACIÓN DE SERVICIOS PROFESIONALES DE ABOGADA QUE BRINDE ACOMPAÑAMIENTO A LOS PROCESOS CONTRAVENCIONALES EN LAS INSPECCIONES DE TRÁNSITO – SEDE OPERATIVA</t>
  </si>
  <si>
    <t>PRESTACIÒN DE SERVICIOS PROFESIONALES DE ABOGADO QUE PRESTE ACOMPAÑAMIENTO EN EL ÁREA DE CONTRAVENCIONES DE LA ENTIDAD, EN LA PROYECCIÓN Y SEGUIMIENTO DE RESPUESTA OPORTUNA A LAS PETICIONES, TUTELAS, REVOCATORIAS,  RECLAMOS Y/O RECURSOS,  QUE PRESENTEN LOS USUARIOS, POR LA IMPOSICIÓN DE COMPARENDOS FÍSICOS.</t>
  </si>
  <si>
    <t xml:space="preserve">PRESTACIÓN DE SERVICIOS PROFESIONALES DE ABOGADO QUE BRINDE ACOMPAÑAMIENTO A LOS PROCESOS CONTRAVENCIONALES EN LAS INSPECCIONES DE TRÁNSITO - SEDE OPERATIVA </t>
  </si>
  <si>
    <t>PRESTACIÓN DE SERVICIOS PROFESIONALES DE ABOGADO QUE BRINDE ACOMPAÑAMIENTO A LOS PROCESOS CONTRAVENCIONALES EN LA INSPECCIÓN DE TRÁNSITO DEL ITA</t>
  </si>
  <si>
    <t>PRESTACIÓN DE SERVICIOS PROFESIONALES A LA OFICINA ASESORA DE PLANEACIÓN MEDIANTE EL SEGUIMIENTO A LOS PLANES DE ACCIÓN, MANTENIMIENTO AL SISTEMA DE GESTIÓN DE CALIDAD ISO 9001:2015, SEGUIMIENTO AL PLAN DE DESARROLLO Y AL MODELO INTEGRADO DE PLANEACIÓN Y GESTIÓN DE LA ENTIDAD</t>
  </si>
  <si>
    <t>LUIS ENRIQUE GOMEZ ISSA</t>
  </si>
  <si>
    <t>lgomez@transitodelatlantico.gov.co</t>
  </si>
  <si>
    <t>PRESTACIÓN DE SERVICIOS PROFESIONALES AL AREA DE SISTEMAS DEL INSTITUTO DE TRÁNSITO DEL ATLÁNTICO PARA LA SOLUCIÓN DE REQUERIMIENTOS TECNOLÓGICOS EN LAS SEDES BARRANQUILLA Y BARANOA</t>
  </si>
  <si>
    <t>PRESTACIÓN DE SERVICIOS PROFESIONALES A LA OFICINA ASESORA DE PLANEACIÓN MEDIANTE EL SEGUIMIENTO A LOS PLANES DE ACCIÓN, REVISIÓN DEL SISTEMA DE GESTIÓN DE CALIDAD ISO 9001:2015, Y AL MODELO INTEGRADO DE PLANEACIÓN Y GESTIÓN - MIPG DE LA ENTIDAD.</t>
  </si>
  <si>
    <t>PRESTACIÓN DE SERVICIOS PROFESIONALES A LA OFICINA ASESORA DE PLANEACIÓN EN LA ACTUALIZACIÓN E IMPLEMENTACIÓN DEL MODELO ESTÁNDAR DE CONTROL INTERNO - MECI Y EL SISTEMA ÚNICO DE INFORMACIÓN DE TRAMITES - SUIT, TENIENDO EN CUENTA SU ARTICULACIÓN CON EL MODELO INTEGRADO DE PLANEACIÓN Y GESTIÓN - MIPG</t>
  </si>
  <si>
    <t>PRESTACIÓN DE SERVICIOS PROFESIONALES PARA BRINDAR ACOMPAÑAMIENTO A LA SUBDIRECCIÓN DE EDUCACIÓN Y SEGURIDAD VIAL EN LA FORMULACIÓN, REVISIÓN, ELABORACIÓN DE PROYECTOS DE INVERSIÓN PÚBLICA, SIGUIENDO LA METODOLOGÍA DEL DEPARTAMENTO NACIONAL DE PLANEACIÓN (MGA</t>
  </si>
  <si>
    <t>84111600</t>
  </si>
  <si>
    <t>PRESTACIÓN DE SERVICIOS PROFESIONALES  EN EL DISEÑO, FORMULACIÓN Y GESTIÓN DE PROYECTOS DEL INSTITUTO DE TRANSITO DEL ATLANTICO.</t>
  </si>
  <si>
    <t>49101705</t>
  </si>
  <si>
    <t>ADQUIRIR 20 CERTIFICADOS DIGITALES PARA TRÁMITES EN SERVICIO DE HQ-RUNT.</t>
  </si>
  <si>
    <t>3007294942</t>
  </si>
  <si>
    <t>81111811</t>
  </si>
  <si>
    <t>ADQUIRIR CONTRATO DE SOPORTE TÉCNICO PARA EL SOFTWARE DE GESTIÓN DOCUMENTAL ORFEO NG POR 11 MESES.</t>
  </si>
  <si>
    <t>43211507;43211706;43211708;43211711;43212105</t>
  </si>
  <si>
    <t>ADQUIRIR EQUIPOS DE CÓMPUTO, PERIFÉRICOS, ESCANERES E IMPRESORAS.</t>
  </si>
  <si>
    <t>43233200;71151106;81141801</t>
  </si>
  <si>
    <t>ADQUIRIR SERVICIOS ESPECIALIZADOS EN TECNOLOGÍA DE CIBERSEGURIDAD PARA EL INSTITUTO.</t>
  </si>
  <si>
    <t>44103100</t>
  </si>
  <si>
    <t>ADQUIRIR SUMINISTROS PARA IMPRESORAS LEXMARK MX721.</t>
  </si>
  <si>
    <t>43231501</t>
  </si>
  <si>
    <t xml:space="preserve">ADQUIRIR UN SOFTWARE PARA LA GESTIÓN DEL INVENTARIO INFORMÁTICO Y DE SOPORTE TÉCNICO (HELP DESK). </t>
  </si>
  <si>
    <t>39121009;39121600</t>
  </si>
  <si>
    <t>ADQUIRIR UNA UPS Y UN REGULADOR DE VOLTAJE PARA LA SEDE DE BARANOA.</t>
  </si>
  <si>
    <t>81112500</t>
  </si>
  <si>
    <t>ADQUIRIR VEINTE (20) LICENCIAS DE OFFICE 365 APPS FOR BUSINESS.</t>
  </si>
  <si>
    <t>81112307</t>
  </si>
  <si>
    <t>CONTRATAR LOS SERVICIOS DE MANTENIMIENTO PREVENTIVO Y CORRECTIVO DE LOS EQUIPOS DE CÓMPUTO LA INSTITUCIÓN.</t>
  </si>
  <si>
    <t>81111803</t>
  </si>
  <si>
    <t>CONTRATAR LOS SERVICIOS PARA LA OPTIMIZACIÓN DEL CABLEADO ESTRUCTURADO Y DE RED DEL INSTITUTO.</t>
  </si>
  <si>
    <t>80111701</t>
  </si>
  <si>
    <t>CONTRATAR UN INGENIERO DE SISTEMAS PARA APOYAR EN LAS LABORES DEL ÁREA TIC.</t>
  </si>
  <si>
    <t>81112102</t>
  </si>
  <si>
    <t>ADQUIRIR CIENTO CINCUENTA (150) LICENCIAS DE CUENTAS DE CORREO ELECTRÓNICO CON EL PROVEEDOR DE SERVICIOS DE GOOGLE WORKSPACE.</t>
  </si>
  <si>
    <t>43233205</t>
  </si>
  <si>
    <t>ADQUIRIR CIEN (100) LICENCIAS DE SOFTWARE ANTIVIRUS BITDEFENDER.</t>
  </si>
  <si>
    <t>3</t>
  </si>
  <si>
    <t>43233415</t>
  </si>
  <si>
    <t>ADQUIRIR LICENCIA DE SOFTWARE DE BACKUP CON EL FIN DE OPTIMIZAR EL ASEGURAMIENTO DE LA INFORMACIÓN CRÍTICA QUE SE DESPRENDE DE LOS PROCESOS DEL INSTITUTO.</t>
  </si>
  <si>
    <t>ACTUALIZAR LA LICENCIA DE WINDOWS SERVER DEL SERVIDOR DEL DIRECTORIO ACTIVO A SU ÚLTIMA VERSIÓN INCLUYENDO SU MIGRACIÓN.</t>
  </si>
  <si>
    <t>4</t>
  </si>
  <si>
    <t>81112107</t>
  </si>
  <si>
    <t>RENOVAR Y MIGRAR EL DOMINIO TRANSITODELATLANTICO.GOV.CO Y SU CERTIFICADO SSL.</t>
  </si>
  <si>
    <t>43222501;81111811</t>
  </si>
  <si>
    <t>RENOVAR EL LICENCIAMIENTO DE LOS EQUIPOS DE RED Y CONTRA AMENAZAS CIBERNETICAS DE LA MARCA FORTINET CON QUE CUENTA EL INSTITUTO Y ADQUIRIR UN PAQUETE DE SOPORTE TÉCNICO DE 12 MESES.</t>
  </si>
  <si>
    <t>PRESTACIÓN DE SERVICIOS PROFESIONALES QUE BRINDE ASESORÍA JURÍDICA INTEGRAL A LA DIRECCIÓN DEL INSTITUTO DE TRÁNSITO DEL ATLÁNTICO EN LA REVISIÓN DE LOS ACTOS ADMINISTRATIVOS QUE DEBA EXPEDIR EL ITA EN EL MARCO DE SU COMPETENCIA, ASÍ COMO EL ACOMPAÑAMIENTO EN EL SGUIMIENTO Y CONTROL DE TODOS LOS PROCESOS DE LA ENTIDAD.</t>
  </si>
  <si>
    <t>PRESTACIÓN DE SERVICIOS PROFESIONALES ESPECIALIZADOS AL ÁREA DE CONTRATACIÓN PARA EL REDISEÑO, REESTRUCTURACIÓN Y ACTUALIZACIÓN DEL MANUAL DE CONTRATACIÓN DEL INSTITUTO DE TRÁNSITO DEL ATLÁNTICO.</t>
  </si>
  <si>
    <t>YENERIS P. MOLINA MOLINA</t>
  </si>
  <si>
    <t>3187119964</t>
  </si>
  <si>
    <t>3187119965</t>
  </si>
  <si>
    <t>PRESTACIÓN DE SERVICIOS PROFESIONALES DE COMUNICADOR SOCIAL QUE BRINDE ACOMPAÑAMIENTO A LA SUBDIRECCION DE SEGURIDAD VIAL EN LA TOMA DE INFORMACION EN CAMPO DE LAS CAMPAÑAS DE EDUCACION Y SEGURIDAD VIAL PARA SU CORRESPONDIENTE TRATAMIENTO Y POSTERIOR PUBLICACION EN MEDIOS DE COMUNICACIÓN.</t>
  </si>
  <si>
    <t>PRESTACIÓN DESERVICIOS PROFESIONALES COMO ABOGADO PARA QUE BRINDEACOMPAÑAMIENTO EN LOS PROCESOS PROPIOS DE LA OFICINA DESUBDIRECCIÓN DE SEGURIDAD VIAL DEL ITA.</t>
  </si>
  <si>
    <t>PRESTACIÓN DE SERVICIOS DE APOYO A LAGESTIÓN ADMINISTRATIVA EN LA SUBDIRECCIÓN DE SEGURIDAD VIAL, PARA LACOORDINACIÓN, SEGUIMIENTO Y EVALUACIÓN DE LOS PROCESOS DEEDUCACIÓN VIAL, ESTRATEGIAS DE REDUCCIÓN DE SINIESTRALIDAD YCUMPLIMIENTO DE LAS METAS INSTITUCIONALES DEL INSTITUTO DE TRÁNSITODEL ATLÁNTICO.</t>
  </si>
  <si>
    <t>PRESTACIÓN DE SERVICIOS PROFESIONALES COMO ABOGADO A LASUBDIRECIÓN DE SEGURIDAD VIAL DEL ITA, EN LA ACTUALIZACIÓN NORMATIVA YJURISPRUDENCIAL SOBRE CONCEPTOS EMITIDOS POR EL MINISTERIO DETRANSPORTE.</t>
  </si>
  <si>
    <t>PRESTACIÓN DE SERVICIOS DE APOYO A LAGESTIÓN A LA SUBDIRECCIÓN DE SEGURIDAD VIAL MEDIANTE LA EJECUCIÓN DEACTIVIDADES AUXILIARES Y LOGÍSTICAS EN LAS ACTIVIDADES DE EDUCACIÓN YSEGURIDAD VIAL.</t>
  </si>
  <si>
    <t>CONTRATAR LOS SERVICIOS PROFESIONALES PARABRINDAR APOYO ADMINISTRATIVO, TÉCNICO Y DE GESTIÓNA LA OFICINA ASESORA JURÍDICA DE LA ENTIDAD, EN ELDESARROLLO DE SUS PROCESOS INTERNOS, GESTIÓNDOCUMENTAL Y SEGUIMIENTO DE ACTUACIONESADMINISTRATIVAS, DE CONFORMIDAD CON LANORMATIVIDAD VIGENTE.”</t>
  </si>
  <si>
    <t>PRESTACIÓN DE SERVICIOS DE APOYO A LA GESTIÓN PARAEL FORTALECIMIENTO DE LAS ACTIVIDADES AUXILIARESJURIDICAS Y CONTRAVENCIONALES DE DICHA DEPENDENCIA.</t>
  </si>
  <si>
    <t>PRESTACIÓN DE SERVICIOS DE APOYO A LA GESTIÓN A LA SUBDIRECCIÓN DE SEGURIDAD VIAL DEL INSTITUTO DE TRANSITO DEL ATLANTICO, MEDIANTE EL SEGUIMIENTO Y APOYO A LA  EJECUCIÓN DE LOS PLANES PROGRAMAS Y PROYECTOS DE EDUCACIÓN VIAL, CON EL FIN DE FORTALECER LA CULTURA  CIUDADANA Y REDUCIR LA SINIESTRALIDAD VIAL EN EL DEPARTAMENTO.</t>
  </si>
  <si>
    <t>PRESTACION DE SERVICIOS DE APOYO A LA GESTION DELA OFICINA ASESORA JURÍDICA EN EL COBRO LA CARTERAMOROSA EN SUS ETAPAS DE COBRO PERSUASIVO Y PORJURISDICCION COACTIVA Y CORRIENTE DE DERECHOS DETRANSITO Y COMPARENDOS FISICOS.</t>
  </si>
  <si>
    <t>PRESTACION DE SERVICIOS DE APOYO EN LA GESTION DE LAS DISTINTAS ACTIVIDADES DE BIENESTAR SOCIAL DEL INSTITUTO DE TRANSITO DEL ATLANTICO</t>
  </si>
  <si>
    <t>Prestación de servicios profesionales para brindar acompañamiento a la subdirección de seguridad vial, mediante la realización de actividades propias de dicha dependencia en la sede Baranoa</t>
  </si>
  <si>
    <t xml:space="preserve">Prestación de servicio profesionales, como abogado para que brinde acompañamiento en los procesos propios de la oficina de subdirección de seguridad vial del ITA </t>
  </si>
  <si>
    <t>SERVICIOS PROFESIONALES DE APOYO A LA SUBDIRECCIÓN DESEGURIDAD VIAL PARA LA GESTIÓN ADMINISTRATIVA YCONTRACTUAL, CON EL FIN DE FORTALECER LOS PROCESOS DELOS PROGRAMAS DE EDUCACIÓN Y SEGURIDAD VIAL. ESTEAPOYO ABARCA LA REVISIÓN Y EL SEGUIMIENTO DE LADOCUMENTACIÓN Y TRÁMITES CONTRACTUALES EN LAPLATAFORMA SECOP II, ASÍ COMO EL SOPORTE EN LAELABORACIÓN DE INFORMES Y REPORTES PARA ASEGURAR ELCUMPLIMIENTO DE LOS OBJETIVOS DE LA DEPENDENCIA.</t>
  </si>
  <si>
    <t>PRESTACIÒN DE SERVICIOS DE APOYOA LA GESTIÒN EN LA EJECUCIÒN DE LAS DISTINTAS ACTIVIDADES DE BIENESTAR SOCIAL DEL INSTITUTO DE TRÀNSITO DEL ÀTLANTICO.</t>
  </si>
  <si>
    <t xml:space="preserve">D3+D15+A9: Modernizar el proceso de gestion documental mediante la implementacion de una herramienta de visualizacion y digitalizacion </t>
  </si>
  <si>
    <t xml:space="preserve">FORTALECIMIENTO DE LA GESTIÓN DOCUMENTAL </t>
  </si>
  <si>
    <t>Organizar el Archivo Central de la entidad en un 50% mediante la aplicación de criterios técnicos y conforme a la normatividad vigente</t>
  </si>
  <si>
    <t>Archivo Central organizado en un 50%</t>
  </si>
  <si>
    <t>N° de unidades documentales organizadas</t>
  </si>
  <si>
    <t>N° de unidades documentales organizadas/ N° total de unidades documentales del archivo central</t>
  </si>
  <si>
    <t xml:space="preserve">Diagnóstico del archivo central </t>
  </si>
  <si>
    <t xml:space="preserve">Muestra de inventarios organizados por series documentales </t>
  </si>
  <si>
    <t>Registro fotográfico e inventarios elaborados</t>
  </si>
  <si>
    <t>Registro fotográfico e informe final con cumplimiento del 50%</t>
  </si>
  <si>
    <t>Levantar inventario documental de expedientes vehículares en un 50% asegurando la identificación, descripción, y registro de la información.</t>
  </si>
  <si>
    <t>Inventario de expedientes vehículares elaborado y documentado en un 50%</t>
  </si>
  <si>
    <t>N°de inventarios de expedientes recopilados</t>
  </si>
  <si>
    <t>N° de inventarios recopilados/ N° de inventarios programados x 100</t>
  </si>
  <si>
    <t>Registro fotográfico e inventarios preliminares</t>
  </si>
  <si>
    <t xml:space="preserve">Registro fotográfico e inventarios </t>
  </si>
  <si>
    <t>Actualizar e implementar el Programa de Gestión Documental (PGD) en un 50%, incorporando los lineamientos normativos, procedimientos internos.</t>
  </si>
  <si>
    <t>Programa de Gestión Documental (PGD) actualizado e implementado en un 50%</t>
  </si>
  <si>
    <t>N° de documentos aprobados y publicados/ N° de documentos programados</t>
  </si>
  <si>
    <t>Documento actualizado en un 25%</t>
  </si>
  <si>
    <t>Documento actualizado en un 50%</t>
  </si>
  <si>
    <t>Documento elaborado en un 100%</t>
  </si>
  <si>
    <t xml:space="preserve">Documento aprobado por comité de gestión y desempeño </t>
  </si>
  <si>
    <t>Elaborar instrumento archivístico – Tablas de Control de acceso</t>
  </si>
  <si>
    <t>Tablas de control presentadas a comité de gestión y desempeño</t>
  </si>
  <si>
    <t>N° de instrumentos archivísticos elaborados</t>
  </si>
  <si>
    <t>N° de instrumentos archivísticos elaborados/N° de instrumentos archivísticos programados  ×100</t>
  </si>
  <si>
    <t xml:space="preserve">Diagnostico e informe preliminar de instrumento archivístico </t>
  </si>
  <si>
    <t>Documento elaborado en un 50%</t>
  </si>
  <si>
    <t xml:space="preserve">D3+D15+A10: Modernizar el proceso de gestion documental mediante la implementacion de una herramienta de visualizacion y digitalizacion </t>
  </si>
  <si>
    <t>Organizar fondo acumulado del deposito de archivo en un 100%</t>
  </si>
  <si>
    <t>Fondo acumulado inventariado y organizado en un 100%</t>
  </si>
  <si>
    <t xml:space="preserve">N° de unidades documentales organizadas/ N° total de unidades documentales del fondo acumulado </t>
  </si>
  <si>
    <t xml:space="preserve">Diagnóstico del fondo acumulado </t>
  </si>
  <si>
    <t>Registro fotográfico e inventarios elaborados en un 50%</t>
  </si>
  <si>
    <t>Registro fotográfico e informe final con cumplimiento del 100%</t>
  </si>
  <si>
    <t xml:space="preserve">D3+D15+A11: Modernizar el proceso de gestion documental mediante la implementacion de una herramienta de visualizacion y digitalizacion </t>
  </si>
  <si>
    <t xml:space="preserve">Superar meta anual digitalizando y cargando en el visualizador del software Quipux 5.000 expedientes vehiculares  </t>
  </si>
  <si>
    <t>5.000 expedientes digitalizados y cargados al software Quipux</t>
  </si>
  <si>
    <t xml:space="preserve">N° de expedientes digitalizados y cargados </t>
  </si>
  <si>
    <t>N° de expedientes digitalizados y cargados / N° de expedientes programados x100</t>
  </si>
  <si>
    <t xml:space="preserve">Reporte de expedientes digitalizados </t>
  </si>
  <si>
    <t xml:space="preserve">Reporte final de expedientes digitalizados </t>
  </si>
  <si>
    <t>Desarrollar mínimo 6 acciones durante el año, (una por bimestre) dirigido a los servidores y contratistas</t>
  </si>
  <si>
    <t>Realizar la evaluación definitiva del período 2025-2026 y efectuar la evaluación semestral correspondiente al período febrero a julio de 2026</t>
  </si>
  <si>
    <t>Ralizar el reconocimiento por semestre a los servidores del área de atención al cliente que se destaquen por el diligenciamiento de las encuestas de satisfacción a los usuarios.</t>
  </si>
  <si>
    <t>Realizar actividades programadas, que lleven a la intervención de los resultados del clima laboral.</t>
  </si>
  <si>
    <t>Realizar el análisis por semestre de las causas de retiro</t>
  </si>
  <si>
    <t xml:space="preserve">F1,F3,F6,F7,F20+O8: Capacitar a los funcionarios regularmente con el fin de fortalecer sus conocimientos y para el beneficio de la entidad. </t>
  </si>
  <si>
    <t>Efectuar la actualización de las situaciones administrativas que impliquen cambios al interior de la Planta de Personal.</t>
  </si>
  <si>
    <t>Actualizaciones administrativas realizadas</t>
  </si>
  <si>
    <t>Actualización de la planta</t>
  </si>
  <si>
    <t>Actuaciones administrativas</t>
  </si>
  <si>
    <t>No. cambios en la planta/No de actualizaciones realizadas</t>
  </si>
  <si>
    <t>Formación en responsabilidades y competencias a los miembros del COPASST</t>
  </si>
  <si>
    <t>Comité de Convivencia</t>
  </si>
  <si>
    <t>Funciones de la Comisión de personal y empleo público</t>
  </si>
  <si>
    <t>Yussefy Locarno</t>
  </si>
  <si>
    <t>Atlántico con
Sostenibilidad
Gubernamental+14:17L2314:2514:18L2314:2514:30</t>
  </si>
  <si>
    <t>2 jorrnadas</t>
  </si>
  <si>
    <t>Actualización Tributaria</t>
  </si>
  <si>
    <t>Actualización Seguridad Vial</t>
  </si>
  <si>
    <t>Seguridad de la Información</t>
  </si>
  <si>
    <t>Acción discciplinaria, fases de Instrucción y  Juzgamient. (Se cambia por el de Contratación Estatal)</t>
  </si>
  <si>
    <t>Uso de la  Inteligencia Artificial</t>
  </si>
  <si>
    <t>Procedimiento administrativo sancionatorio de Tránsito</t>
  </si>
  <si>
    <t>Elaborar la Resolución del Plan de bienestar e incentivos</t>
  </si>
  <si>
    <t>Realizar el analisis de los resultados de la Evaluación del Desempeño 2025-2026, Elaborar la resolución de reconosimiento de estímulos de los mejores servidores</t>
  </si>
  <si>
    <t>Implementar las acciones para el reconocimiento y estímulo a los mejores equipos de trabajo</t>
  </si>
  <si>
    <t>Implementar el eje de salud mental en el programa de bienestar social y SSST</t>
  </si>
  <si>
    <t>Desarrollar minimo 4 actividades , dirigidas a los servidores , enfocadas al eje de salud mental: Medicion de  factor de riesgo psicosocial,Taller de salud mental, relajación dirigida.</t>
  </si>
  <si>
    <t xml:space="preserve"> Actualizar matriz sociodemográfica y el diagnostico de condiciones de salud del año 2026 del personal</t>
  </si>
  <si>
    <t xml:space="preserve"> Matriz sociodemográfica y el diagnostico de condiciones de salud del año 2026 del personal</t>
  </si>
  <si>
    <t>Matriz de perfil sociodemográfico e informe de condiciones de salud</t>
  </si>
  <si>
    <t>Realizar evaluaciones médicas ocupacionales de ingreso periodicas, retiro, cambio de puesto, post incapacidad</t>
  </si>
  <si>
    <t>Evaluaciones médicas ocupacionales</t>
  </si>
  <si>
    <t>Procedimiento y matriz de exámenes médicos</t>
  </si>
  <si>
    <t>Programa de Transparencia y Ética Pública - Plan de Ejecución y Seguimiento</t>
  </si>
  <si>
    <r>
      <rPr>
        <b/>
        <sz val="10"/>
        <color theme="0"/>
        <rFont val="Arial"/>
        <family val="2"/>
      </rPr>
      <t xml:space="preserve">Componente 1: ADMINISTRACION DE RIESGOS </t>
    </r>
    <r>
      <rPr>
        <b/>
        <sz val="11"/>
        <color theme="0"/>
        <rFont val="Arial"/>
        <family val="2"/>
      </rPr>
      <t xml:space="preserve">- Gestión de riesgos para la integridad pública 
</t>
    </r>
  </si>
  <si>
    <t>Actualizar la Política de Riesgos de la Entidad incluyendo lo referenciado en el anexo técnico del decreto reglamentario 1122 de 2024  y los cambios de la guía V7 del DAFP frente a riesgos para la integridad pública y de LA/FT/PT</t>
  </si>
  <si>
    <t xml:space="preserve">Actualización del Mapa de Riesgos de la entidad
</t>
  </si>
  <si>
    <t>Actualizar la matriz de riesgos incluyendo riesgos de para la integridad pública y LA/FT/PT aplicando la metodología de identificación establecida en la Guía de Gestión Integral del riesgo del DAFP.</t>
  </si>
  <si>
    <t>Valorar los riesgos de corrupción con sus causas y controles, estableciendo actividades de control eficaces para mitigar el riesgo. Actualizar la matriz de riesgos incluyendo riesgos de para la integridad pública y LA/FT/PT</t>
  </si>
  <si>
    <t xml:space="preserve">Consulta, Aprobación y divulgación
</t>
  </si>
  <si>
    <t>Aprobar el Programa de Transparencia y Ética Pública 2026.</t>
  </si>
  <si>
    <t>Comité  Institucional de Gestión y Desempeño del ITA.</t>
  </si>
  <si>
    <t>Publicar en la Pagina Web de la Entidad el Mapa de Riesgo Integral</t>
  </si>
  <si>
    <t>Realizar campaña de difusión sobre el Programa de Transparencia y su respectivo Plan de Ejecución y Monitoreo y el Informe de Evaluación.</t>
  </si>
  <si>
    <t>Jefe Oficina Asesora de Planeación - TIC</t>
  </si>
  <si>
    <t>Monitoreo y Seguimiento (Autocontrol)</t>
  </si>
  <si>
    <t>Realizar monitoreo y seguimiento cuatrimestral al Mapa de Riesgos Institucional y al Programa de Transparencia y Ética Pública 2026.</t>
  </si>
  <si>
    <t>Presentar ante el Comité Institucional de Gestión y Desempeño los informes de seguimiento, evaluación y auditoria realizados  al Programa de Transparencia y Ética Pública 2026.</t>
  </si>
  <si>
    <t xml:space="preserve">Auditoría y Mejora
</t>
  </si>
  <si>
    <t>Realizar auditoria interna para verificar y evaluar el cumplimiento de las acciones establecida del PTEP, Realizar auditorías semestrales al Programa de Transparencia y Ética Pública 2026.</t>
  </si>
  <si>
    <t xml:space="preserve">Componente 1: ADMINISTRACION DE RIESGOS - Canales de Denuncia
</t>
  </si>
  <si>
    <t>Incorporar en los informes trimestrales de PQRSD el reporte de las denuncias por temas de corrupción ingresadas a la entidad.</t>
  </si>
  <si>
    <t>Difundir los Canales de Denuncia.</t>
  </si>
  <si>
    <t>Generar reporte de tratamiento a quejas disciplinarias asociadas a presuntos hechos de corrupción allegadas al Profesional responsable de control disciplinario.</t>
  </si>
  <si>
    <t xml:space="preserve"> Control Disciplinario.</t>
  </si>
  <si>
    <t xml:space="preserve">COMPONENTE 1. ADMINISTRACION DE RIESGOS - Debida Diligencia / Gestión de riesgos de LA/FT/FP 
</t>
  </si>
  <si>
    <t>Determinar si el ITA se encuentra obligado a registrar novedades Lavado de Activos y Financiamiento al Terrorismo (LA/FT) ante la Unidad de Información y análisis Financieros UIAF.</t>
  </si>
  <si>
    <t>Jefe Oficina de Contratos _ Control Interno</t>
  </si>
  <si>
    <t>Construcción del plan de trabajo para adaptar  y/o desarrollar la debida diligencia</t>
  </si>
  <si>
    <t>Actualizar procedimiento de Gestión Contractual incluyendo la verificación a la debida diligencia para prevención de Lavado de Activos y Financiamiento al Terrorismo (LA/FT).</t>
  </si>
  <si>
    <t>Jefe Oficina de Contratos</t>
  </si>
  <si>
    <t>Establecer las  nuevas herramientas de análisis, control y seguimiento a ser consultadas dentro del proceso de vinculación de contratista o proveedores para una Debida Diligencia dentro del LA/FT.</t>
  </si>
  <si>
    <t>Revisar los antecedentes legales, judiciales, fiscales, contractuales y disciplinarios de proponentes y contratistas, permitiendo evaluar la idoneidad y el historial de cumplimiento legal de quienes tienen relación contractual con la entidad.</t>
  </si>
  <si>
    <t>Verifica la Declaración de Bienes y Rentas y la Declaración de Conflicto de Intereses, como herramientas clave para identificar posibles situaciones que afecten la 
imparcialidad o generen conflictos de interés en el ejercicio de la función pública.</t>
  </si>
  <si>
    <t>Jefe Oficina de Contratos -Talento Humano</t>
  </si>
  <si>
    <t>Realizar al menos 1 ejercicio de supervisión por el Comité Institucional de Gestión y Desempeño del ITA al PTEP con el fin de tomar decisiones frente a la gestión de riesgos, promoción de la transparencia y gestión de la ética en los asuntos públicos.</t>
  </si>
  <si>
    <t>Comité Institucional de Gestión y Desempeño del ITA</t>
  </si>
  <si>
    <t>Realizar la revisIón y actualización de las redes externas del ITA y realizar mapeo de instancias en las que participa la entidad por mandato legal o disposición normativa.</t>
  </si>
  <si>
    <t>COMPONENTE 3. CULTURA DE LA INTEGRIDAD Y ESTADO ABIERTO / 3.1 ACCESO A LA INFORMACION PÚBLICA Y TRANSPARENCIA</t>
  </si>
  <si>
    <t xml:space="preserve">Mantener actualizado el menú PARTICIPA en el marco de los lineamientos establecidos por la Ley 1712 de 2014, la Resolución 1519 de 2020 y por el DAFP. </t>
  </si>
  <si>
    <t xml:space="preserve">Revisar la información publicada y actualizada en el botón de Transparencia y acceso a la información en cumplimiento de la Ley 1712 de 2014, aplicando la Matriz de Cumplimiento del índice de Transparencia y Acceso a la Información de la Procuraduría General de la Nación. </t>
  </si>
  <si>
    <t>Lineamientos de transparencia pasiva</t>
  </si>
  <si>
    <t>Realizar el informe de seguimiento semestral de PQRSD en cumplimiento del artículo 76 de la Ley 1474 de 2011 y presentar los resultados ante la alta dirección.</t>
  </si>
  <si>
    <t>Garantizar la oportunidad de la respuesta a través del seguimiento y control de la gestión a las PQRSD.</t>
  </si>
  <si>
    <t>Subdirección Administrativa y Financiera.</t>
  </si>
  <si>
    <t>Diligenciar el "Autodiagnóstico de Gestión Política de Transparencia, acceso a la información pública y lucha contra la corrupción" en el marco de la implementación de MIPG en la Entidad. </t>
  </si>
  <si>
    <t>Diligenciar el "Autodiagnóstico de Gestión de Política de Participación Ciudadana" en el marco de la implementación de MIPG en la Entidad. </t>
  </si>
  <si>
    <t xml:space="preserve">Diligenciar el "Autodiagnóstico Gestión de la Rendición de Cuentas" en el marco de la implementación de MIPG en la Entidad. </t>
  </si>
  <si>
    <t>Actualizar esquema de publicación de información.</t>
  </si>
  <si>
    <t>Accesibilidad</t>
  </si>
  <si>
    <t>Revisar y Rediseñar portal web de la entidad que facilite que facilite el acceso a la información. (grupos étnicos, culturales del país y las personas con discapacidad).</t>
  </si>
  <si>
    <t>Elaborar y publicar cuatrimestralmente un informe de las solicitudes de acceso a la información pública recibidas por el ITA, en el Menú de “Transparencia y Acceso a Información Pública”</t>
  </si>
  <si>
    <t>Realizar campañas de difusión a través de medios de comunicación y redes sociales para garantizar la participación ciudadana en eventos  Institucionales del ITA, promoviendo su involucramiento en los procesos.</t>
  </si>
  <si>
    <t xml:space="preserve">
31/12/2026</t>
  </si>
  <si>
    <t>Actualizar información Y Socializar los datos abiertos en el portal Web del ITA.</t>
  </si>
  <si>
    <t>Elaborar  y publicar los productos comunicativos relacionados a los resultados de la ejecución financiera de la entidad. (Estados Financieros trimestrales, Ejecución presupuestal)</t>
  </si>
  <si>
    <t>COMPONENTE 3. CULTURA DE LA INTEGRIDAD Y ESTADO ABIERTO / 3.2 DIALOGO Y CORRESPONSABILIDAD</t>
  </si>
  <si>
    <t>Elaborar piezas comunicativas en lenguaje claro e incluyente para fortalecer la comunicación de la entidad con la ciudadanía. A través de los distintos canales de comunicación con que cuenta el ITA, para conocimientos interno y externo (correo electrónico, página web, boletín interno y redes sociales).</t>
  </si>
  <si>
    <t>Elaborar y publicar piezas informativas sobre los avances institucionales de la implementación del MIPG </t>
  </si>
  <si>
    <t>Realizar un Facebook Live con el Director General para responder inquietudes de los ciudadanos con relación a la gestión institucional.</t>
  </si>
  <si>
    <t>Socializar la oferta institucional y los espacios de participación ciudadana mediante historias en Instagram y Facebook.</t>
  </si>
  <si>
    <t>01/02/2026-
31/12/2026</t>
  </si>
  <si>
    <t>Evaluación y Retroalimentación a la Gestión Institucional</t>
  </si>
  <si>
    <t>30/06/2026 - 
31/12/2026</t>
  </si>
  <si>
    <t>Realizar y publicar el informe de evaluación de la audiencia pública de rendición de cuentas. </t>
  </si>
  <si>
    <t>COMPONENTE 3. CULTURA DE LA INTEGRIDAD Y ESTADO ABIERTO / 3.3 INTEGRIDAD PUBLICA</t>
  </si>
  <si>
    <t xml:space="preserve">Garantizar la divulgación del Código de integridad  mediante las actividades de socialización y promoción del Código de Ética e Integridad. </t>
  </si>
  <si>
    <t>Promover la integridad pública en los espacios de inducción y reinducción a empleados del ITA.</t>
  </si>
  <si>
    <t xml:space="preserve">Presentar un informe anual de las actividades desarrolladas entorno al Código de Ética e Integridad. </t>
  </si>
  <si>
    <t>Gestionar que los servidores públicos del ITA realicen la declaración de  rentas y bienes.</t>
  </si>
  <si>
    <t>Realizar seguimiento y monitoreo al nivel de cumplimiento y apropiación del Código de Integridad,  la gestión preventiva de los conflictos de interés y actividades asociadas al proceso de divulgación, en los servidores públicos del ITA.</t>
  </si>
  <si>
    <t xml:space="preserve">Divulgar y publicar la Carta de Trato Digno a través de los canales de comunicación con los que cuenta la entidad y promocionar el uso de los canales de atención para la ciudadanía.  </t>
  </si>
  <si>
    <t>Definir, formular, implementar y evaluar anualmente la estrategia de racionalización de trámites, registrarla en el Sistema Único de Información de Trámites (SUIT) y efectuar su seguimiento cuatrimestral (abril, agosto y diciembre).</t>
  </si>
  <si>
    <t xml:space="preserve">Documento política de administración de riesgos actualizada, aprobada y publicada.
con corte 31 de Agosto. </t>
  </si>
  <si>
    <t>Evidencias  Comunicaciones internas para difundir política de administración de riesgos.
con corte a 31 de Agosto, Proyectado a Diciembre de la vigencia presente.</t>
  </si>
  <si>
    <t xml:space="preserve">Riesgos Ajustados y actualizados con corte  a 31 de agosto. </t>
  </si>
  <si>
    <t xml:space="preserve">Mapa de riesgos Institucional Actualizado 2026.
con corte con corte  a 31 de agosto. </t>
  </si>
  <si>
    <t xml:space="preserve">Programa de Transparencia y Ética Pública 2026 aprobado por el Comite de Gestión y Desempeño Instiucional del ITA.
con corte a 30 de Abril. </t>
  </si>
  <si>
    <t xml:space="preserve">Un (1) Mapa de Riesgos definitivo publicado.
con corte  a 31 de agosto. </t>
  </si>
  <si>
    <t>Dos (2) campañas de difusión del PTEP - Página WEB, capsula de conocimiento.
con corte a 30 de Abril, 31 de Agosto</t>
  </si>
  <si>
    <t xml:space="preserve">Tres (3) reportes de monitoreos cuatrimestrales a los Mapas de Riesgos y PTEP - 2026.
con corte a 30 de Abril, 31 de Agosto, Proyectado a Diciembre de la vigencia presente.  
  </t>
  </si>
  <si>
    <t xml:space="preserve">Dos (2) presentaciones  (Actas de comité con presentaciones de avances al PTEP 2026.)
con corte 31 de Agosto, Proyectado a Diciembre de la vigencia presente.  </t>
  </si>
  <si>
    <t xml:space="preserve">Un  informes de auditoría del PETP 2026 del ITA, en los meses de junio y diciembre.
con corte Proyectado a Diciembre de la vigencia presente.  </t>
  </si>
  <si>
    <t>Cuatro (4) informes en el año.
Con corte a marzo, junio, octubre y proyectado a diciembre.</t>
  </si>
  <si>
    <t xml:space="preserve"> 31/12/2026</t>
  </si>
  <si>
    <t>Soporte de Dos (2) Comunicaciones internas o socializaciones de los Canales de Denuncia. con corte a 30 de Abril, 31 de Agosto.</t>
  </si>
  <si>
    <t xml:space="preserve">Dos (2)  reportes en el año julio y enero del año siguiente, sobre las denuncias por presuntos actos de corrupción que puedan involucrar funcionarios del ITA.
con corte a  31 de Agosto, Proyectado a Diciembre de la vigencia presente. </t>
  </si>
  <si>
    <t>Concepto y respuesta de la UIAF.
con corte a  31 de Agosto.</t>
  </si>
  <si>
    <t xml:space="preserve"> Procedimiento de Gestión Contractual aprobado y socializado.
con corte a  31 de Agosto.</t>
  </si>
  <si>
    <t>Bases de datos de consulta para prevención de Lavado de Activos y Financiamiento al Terrorismo (LA/FT).
con corte a  31 de Agosto.</t>
  </si>
  <si>
    <t xml:space="preserve">La consulta sistemática de listas restrictivas y bases de datos nacionales e internacionales (SIRECI, OFAC, ONU, SIBOR, RNMC, entre otros).  con corte  a 30 de abril, con corte a  31 de Agosto, Proyectado a Diciembre de la vigencia presente. </t>
  </si>
  <si>
    <t>02/02/2025 -31/12/2025</t>
  </si>
  <si>
    <t>Definir los criterios y procedimientos que permitan identificar las relaciones que comprometen la imparcialidad, prevenir conflictos de interés antes de que afecten decisiones para garantizar transparencia y confianza institucional.
con corte a  31 de Agosto.</t>
  </si>
  <si>
    <t xml:space="preserve">Acta del Comité. 
Con corte Proyectado a Diciembre de la vigencia presente. </t>
  </si>
  <si>
    <t>Matriz de Redes externas relacionadas con lucha contra la Corrupción y LA/FT deL ITA.
con corte a  31 de Agosto.</t>
  </si>
  <si>
    <t xml:space="preserve">Portal Web de la entidad actualizado al 100%  - Informe semestral de los contenidos publicados en la página Web. 
con corte a 30 de abril, con corte a  31 de Agosto, Proyectado a Diciembre de la vigencia presente. </t>
  </si>
  <si>
    <t>Menú Participa de la entidad actualizado al 100%.
 Proyectado a Diciembre de la vigencia presente.</t>
  </si>
  <si>
    <t>Dos (2) validaciones de la información publicada en el botón de Transparencia, previo al reporte anual de cumplimiento solicitado por la Procuraduría, en el formato de matriz de cumplimiento de la procuraduría general de la nación.
 con corte a 30 de abril,</t>
  </si>
  <si>
    <t xml:space="preserve">Dos (2) informes  de seguimiento semestral de PQRSD publicados.
con corte a  31 de Agosto, Proyectado a Diciembre de la vigencia presente. </t>
  </si>
  <si>
    <t xml:space="preserve">Medición del Indicador y generación de informes.
con corte a 30 de abril, con corte a  31 de Agosto, Proyectado a Diciembre de la vigencia presente. </t>
  </si>
  <si>
    <t>Diagnóstico
con corte a 30 de abril</t>
  </si>
  <si>
    <t xml:space="preserve">Formato de esquema de publicación de información actualizado y publicado en la página web institucional.
 Proyectado a Diciembre de la vigencia presente. </t>
  </si>
  <si>
    <t xml:space="preserve">Portal web rediseñado que incluya el criterio diferencial de accesibilidad legal.
con corte a 30 de abril, con corte a  31 de Agosto, Proyectado a Diciembre de la vigencia presente. </t>
  </si>
  <si>
    <t xml:space="preserve">Informe trimestral publicado (El informe se publicará en el mes siguiente a la finalización del cuatrimestre - 3 informes)   
con corte a 30 de abril, con corte a  31 de Agosto, Proyectado a Diciembre de la vigencia presente. </t>
  </si>
  <si>
    <t xml:space="preserve">
31/12/2026 </t>
  </si>
  <si>
    <t xml:space="preserve">Publicaciones realizadas.
con corte a 30 de abril, con corte a  31 de Agosto, Proyectado a Diciembre de la vigencia presente. </t>
  </si>
  <si>
    <t xml:space="preserve">Matriz de seguimiento anual  
con corte a  31 de Agosto </t>
  </si>
  <si>
    <t xml:space="preserve">
Socialización de la información publicada como datos abierto a través de la página web y de redes sociales del ITA.
con corte a 30 de abril
</t>
  </si>
  <si>
    <t xml:space="preserve">Estados Financieros trimestrales y de cierre de la vigencia y los Reportes de la Ejecución Presupuestal mensual. 
con corte a  31 de Agosto </t>
  </si>
  <si>
    <t xml:space="preserve">31/08/2026 
</t>
  </si>
  <si>
    <t>Publicar el informe de gestión de la anualidad. (VIGENCIA 2025)</t>
  </si>
  <si>
    <t xml:space="preserve">Informe de gestión de la anualidad publicado.
con corte a 30 de abril
</t>
  </si>
  <si>
    <t>30/042026</t>
  </si>
  <si>
    <t xml:space="preserve">Piezas comunicativas en lenguaje claro e incluyente mínimo 3 anuales.
 con corte a  31 de Agosto, Proyectado a Diciembre de la vigencia presente. </t>
  </si>
  <si>
    <t xml:space="preserve">Sección de Noticias actualizada en el portal web.
con corte a 30 de abril, con corte a  31 de Agosto, Proyectado a Diciembre de la vigencia presente. </t>
  </si>
  <si>
    <t xml:space="preserve">Piezas informativas sobre los avances institucionales de la implementación del MIPG .
Proyectado a Diciembre de la vigencia presente. </t>
  </si>
  <si>
    <t xml:space="preserve">Documento Informe de avance del Plan de Acción
con corte a  31 de Agosto,, Proyectado a Diciembre de la vigencia presente. </t>
  </si>
  <si>
    <t xml:space="preserve">Enlace del Facebook Live con el Director General realizado.
Proyectado a Diciembre de la vigencia presente. </t>
  </si>
  <si>
    <t>Soporte de socialización de la oferta institucional y los espacios de participación ciudadana.
Proyectado a Diciembre de la vigencia presente</t>
  </si>
  <si>
    <t xml:space="preserve">Promoción de la Audiencia Publica.
con corte a  31 de Agosto,, </t>
  </si>
  <si>
    <t xml:space="preserve">Audiencia Pública realizada.
con corte a  31 de Agosto,, 
</t>
  </si>
  <si>
    <t xml:space="preserve">Un (1) documento correspondiente a la Rendición de Cuentas de la entidad
con corte a  31 de Agosto,, </t>
  </si>
  <si>
    <t xml:space="preserve">Informe de evaluación de la audiencia publicado.
con corte a  31 de Agosto,, </t>
  </si>
  <si>
    <t xml:space="preserve">Realizar campañas de sensibilización que fortalezcan la comprensión y apropiación del Código de
Integridad en los diferentes medios de información del ITA. 
con corte a  31 de Agosto,, 
</t>
  </si>
  <si>
    <t xml:space="preserve">
31/08/2026</t>
  </si>
  <si>
    <t xml:space="preserve">Realizar la divulgación del Código de integridad del ITA, dentro de los procesos de Inducción y Reinducción programados para la vigencia (Material visual, listas de asistencia.)
con corte a  31 de Agosto,, </t>
  </si>
  <si>
    <t xml:space="preserve">Informe anual
Proyectado a Diciembre de la vigencia presente. </t>
  </si>
  <si>
    <t xml:space="preserve">
31/04/2026</t>
  </si>
  <si>
    <t xml:space="preserve">Correos con solicitud de presentacion de la declaración de bienes y rentas 
Proyectado a Diciembre de la vigencia presente. </t>
  </si>
  <si>
    <t xml:space="preserve">Realizar una medición mediante la aplicación de un Test de Percepción de Integridad, herramienta que evalúa el nivel de apropiación de los valores institucionales y los efectos de las actividades de bienestar y formación que se evidencie el avance de la apropiación del Código de Integridad reflejado en la Cultura de Valores del ITA. 
Proyectado a Diciembre de la vigencia presente. </t>
  </si>
  <si>
    <t xml:space="preserve">Realizar mínimo 3 actividades comunicativas interna y externa en el año para sensibilizar y socializar al público objetivo la carta de Trato Digno a los usuarios y los canales de atención. 
con corte a 30 de abril, con corte a  31 de Agosto, Proyectado a Diciembre de la vigencia presente. </t>
  </si>
  <si>
    <t xml:space="preserve">Mantener actualizado en el SUIT los trámites, Otros Procedimientos Administrativos (OPAS), asegurando que se encuentran disponibles en el portal https://www1.funcionpublica.gov.co/web/suit
Proyectado a Diciembre de la vigencia presente.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</si>
</sst>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 #,##0;[Red]\-&quot;$&quot;\ #,##0"/>
    <numFmt numFmtId="165" formatCode="_-&quot;$&quot;\ * #,##0.00_-;\-&quot;$&quot;\ * #,##0.00_-;_-&quot;$&quot;\ * &quot;-&quot;??_-;_-@_-"/>
    <numFmt numFmtId="166" formatCode="_ &quot;$&quot;\ * #,##0.00_ ;_ &quot;$&quot;\ * \-#,##0.00_ ;_ &quot;$&quot;\ * &quot;-&quot;??_ ;_ @_ "/>
    <numFmt numFmtId="167" formatCode="_(* #,##0.00_);_(* \(#,##0.00\);_(* &quot;-&quot;??_);_(@_)"/>
    <numFmt numFmtId="168" formatCode="#,###\ &quot;COP&quot;"/>
    <numFmt numFmtId="169" formatCode="[$-240A]dd/mm/yyyy"/>
    <numFmt numFmtId="170" formatCode="dd/mm/yy"/>
  </numFmts>
  <fonts count="10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Segoe UI Historic"/>
      <family val="2"/>
    </font>
    <font>
      <b/>
      <sz val="14"/>
      <color theme="0"/>
      <name val="Segoe UI Historic"/>
      <family val="2"/>
    </font>
    <font>
      <i/>
      <sz val="8"/>
      <color theme="4"/>
      <name val="Calibri"/>
      <family val="2"/>
      <scheme val="minor"/>
    </font>
    <font>
      <b/>
      <sz val="14"/>
      <name val="Segoe UI Historic"/>
      <family val="2"/>
    </font>
    <font>
      <b/>
      <sz val="11"/>
      <color theme="0"/>
      <name val="Arial"/>
      <family val="2"/>
    </font>
    <font>
      <sz val="11"/>
      <color theme="1"/>
      <name val="Arial"/>
      <family val="2"/>
    </font>
    <font>
      <sz val="10"/>
      <color theme="0"/>
      <name val="Arial"/>
      <family val="2"/>
    </font>
    <font>
      <sz val="8"/>
      <color theme="0"/>
      <name val="Arial"/>
      <family val="2"/>
    </font>
    <font>
      <i/>
      <sz val="9"/>
      <color theme="4"/>
      <name val="Calibri"/>
      <family val="2"/>
      <scheme val="minor"/>
    </font>
    <font>
      <i/>
      <sz val="10"/>
      <color theme="0"/>
      <name val="Calibri"/>
      <family val="2"/>
      <scheme val="minor"/>
    </font>
    <font>
      <sz val="9"/>
      <color indexed="81"/>
      <name val="Tahoma"/>
      <family val="2"/>
    </font>
    <font>
      <b/>
      <sz val="9"/>
      <color indexed="81"/>
      <name val="Tahoma"/>
      <family val="2"/>
    </font>
    <font>
      <sz val="10.8"/>
      <color theme="1"/>
      <name val="Arial"/>
      <family val="2"/>
    </font>
    <font>
      <b/>
      <sz val="48"/>
      <color theme="1"/>
      <name val="Segoe UI Black"/>
      <family val="2"/>
    </font>
    <font>
      <sz val="11"/>
      <name val="Calibri"/>
      <family val="2"/>
      <scheme val="minor"/>
    </font>
    <font>
      <sz val="10"/>
      <color theme="1"/>
      <name val="Arial"/>
      <family val="2"/>
    </font>
    <font>
      <b/>
      <sz val="11"/>
      <color theme="0"/>
      <name val="Calibri"/>
      <family val="2"/>
      <scheme val="minor"/>
    </font>
    <font>
      <sz val="12"/>
      <color theme="1"/>
      <name val="Arial"/>
      <family val="2"/>
    </font>
    <font>
      <b/>
      <sz val="40"/>
      <color theme="1"/>
      <name val="Arial"/>
      <family val="2"/>
    </font>
    <font>
      <sz val="40"/>
      <color theme="1"/>
      <name val="Arial"/>
      <family val="2"/>
    </font>
    <font>
      <b/>
      <sz val="24"/>
      <color theme="1"/>
      <name val="Arial"/>
      <family val="2"/>
    </font>
    <font>
      <sz val="11"/>
      <name val="Arial"/>
      <family val="2"/>
    </font>
    <font>
      <sz val="11"/>
      <color indexed="72"/>
      <name val="Arial"/>
      <family val="2"/>
    </font>
    <font>
      <i/>
      <sz val="10"/>
      <name val="Calibri"/>
      <family val="2"/>
      <scheme val="minor"/>
    </font>
    <font>
      <i/>
      <sz val="8"/>
      <name val="Calibri"/>
      <family val="2"/>
      <scheme val="minor"/>
    </font>
    <font>
      <i/>
      <sz val="9"/>
      <name val="Calibri"/>
      <family val="2"/>
      <scheme val="minor"/>
    </font>
    <font>
      <sz val="8"/>
      <name val="Calibri"/>
      <family val="2"/>
      <scheme val="minor"/>
    </font>
    <font>
      <sz val="11"/>
      <color rgb="FFFF0000"/>
      <name val="Calibri"/>
      <family val="2"/>
      <scheme val="minor"/>
    </font>
    <font>
      <b/>
      <sz val="14"/>
      <color theme="1"/>
      <name val="Verdana"/>
      <family val="2"/>
    </font>
    <font>
      <b/>
      <sz val="10"/>
      <color theme="1"/>
      <name val="Verdana"/>
      <family val="2"/>
    </font>
    <font>
      <sz val="10"/>
      <color theme="1"/>
      <name val="Verdana"/>
      <family val="2"/>
    </font>
    <font>
      <i/>
      <sz val="8"/>
      <color theme="0"/>
      <name val="Calibri"/>
      <family val="2"/>
      <scheme val="minor"/>
    </font>
    <font>
      <sz val="8"/>
      <color theme="1"/>
      <name val="Calibri"/>
      <family val="2"/>
      <scheme val="minor"/>
    </font>
    <font>
      <sz val="8"/>
      <color theme="1"/>
      <name val="Arial"/>
      <family val="2"/>
    </font>
    <font>
      <i/>
      <sz val="8"/>
      <color theme="1"/>
      <name val="Calibri"/>
      <family val="2"/>
      <scheme val="minor"/>
    </font>
    <font>
      <i/>
      <sz val="9"/>
      <color theme="1"/>
      <name val="Calibri"/>
      <family val="2"/>
      <scheme val="minor"/>
    </font>
    <font>
      <b/>
      <sz val="12"/>
      <color theme="0"/>
      <name val="Arial"/>
      <family val="2"/>
    </font>
    <font>
      <b/>
      <sz val="11"/>
      <color theme="0"/>
      <name val="Arial Narrow"/>
      <family val="2"/>
    </font>
    <font>
      <b/>
      <sz val="11"/>
      <color theme="1"/>
      <name val="Arial Narrow"/>
      <family val="2"/>
    </font>
    <font>
      <sz val="11"/>
      <name val="Arial Narrow"/>
      <family val="2"/>
    </font>
    <font>
      <sz val="11"/>
      <color theme="1"/>
      <name val="Arial Narrow"/>
      <family val="2"/>
    </font>
    <font>
      <sz val="11"/>
      <color rgb="FF000000"/>
      <name val="Arial Narrow"/>
      <family val="2"/>
    </font>
    <font>
      <b/>
      <sz val="11"/>
      <name val="Arial Narrow"/>
      <family val="2"/>
    </font>
    <font>
      <b/>
      <sz val="9"/>
      <name val="Tahoma"/>
      <family val="2"/>
    </font>
    <font>
      <sz val="9"/>
      <name val="Tahoma"/>
      <family val="2"/>
    </font>
    <font>
      <sz val="11"/>
      <color theme="0"/>
      <name val="Calibri"/>
      <family val="2"/>
      <scheme val="minor"/>
    </font>
    <font>
      <b/>
      <sz val="11"/>
      <name val="Calibri"/>
      <family val="2"/>
      <scheme val="minor"/>
    </font>
    <font>
      <b/>
      <sz val="11"/>
      <color theme="1"/>
      <name val="Arial"/>
      <family val="2"/>
    </font>
    <font>
      <b/>
      <sz val="24"/>
      <color theme="1"/>
      <name val="Calibri"/>
      <family val="2"/>
      <scheme val="minor"/>
    </font>
    <font>
      <b/>
      <sz val="28"/>
      <color theme="0"/>
      <name val="Calibri"/>
      <family val="2"/>
      <scheme val="minor"/>
    </font>
    <font>
      <i/>
      <sz val="8"/>
      <color theme="9" tint="-0.249977111117893"/>
      <name val="Calibri"/>
      <family val="2"/>
      <scheme val="minor"/>
    </font>
    <font>
      <sz val="11"/>
      <color theme="9" tint="-0.249977111117893"/>
      <name val="Calibri"/>
      <family val="2"/>
      <scheme val="minor"/>
    </font>
    <font>
      <sz val="8"/>
      <color theme="9" tint="-0.249977111117893"/>
      <name val="Calibri"/>
      <family val="2"/>
      <scheme val="minor"/>
    </font>
    <font>
      <b/>
      <sz val="14"/>
      <color theme="0"/>
      <name val="Calibri"/>
      <family val="2"/>
      <scheme val="minor"/>
    </font>
    <font>
      <sz val="12"/>
      <name val="Calibri"/>
      <family val="2"/>
      <scheme val="minor"/>
    </font>
    <font>
      <sz val="12"/>
      <color indexed="8"/>
      <name val="Calibri"/>
      <family val="2"/>
      <scheme val="minor"/>
    </font>
    <font>
      <b/>
      <sz val="10"/>
      <color theme="0"/>
      <name val="Arial"/>
      <family val="2"/>
    </font>
    <font>
      <b/>
      <sz val="10"/>
      <name val="Arial"/>
      <family val="2"/>
    </font>
    <font>
      <b/>
      <sz val="14"/>
      <color theme="1"/>
      <name val="Segoe UI Historic"/>
      <family val="2"/>
    </font>
    <font>
      <b/>
      <sz val="10"/>
      <color theme="1"/>
      <name val="Arial"/>
      <family val="2"/>
    </font>
    <font>
      <b/>
      <sz val="12"/>
      <color theme="1"/>
      <name val="Arial"/>
      <family val="2"/>
    </font>
    <font>
      <b/>
      <sz val="14"/>
      <color theme="1"/>
      <name val="Arial"/>
      <family val="2"/>
    </font>
    <font>
      <b/>
      <sz val="16"/>
      <color theme="1"/>
      <name val="Arial"/>
      <family val="2"/>
    </font>
    <font>
      <b/>
      <sz val="18"/>
      <color theme="1"/>
      <name val="Arial"/>
      <family val="2"/>
    </font>
    <font>
      <i/>
      <sz val="8"/>
      <color rgb="FFC00000"/>
      <name val="Calibri"/>
      <family val="2"/>
      <scheme val="minor"/>
    </font>
    <font>
      <i/>
      <sz val="9"/>
      <color rgb="FFC00000"/>
      <name val="Calibri"/>
      <family val="2"/>
      <scheme val="minor"/>
    </font>
    <font>
      <b/>
      <i/>
      <sz val="8"/>
      <color rgb="FFC00000"/>
      <name val="Calibri"/>
      <family val="2"/>
      <scheme val="minor"/>
    </font>
    <font>
      <b/>
      <i/>
      <sz val="9"/>
      <color rgb="FFC00000"/>
      <name val="Calibri"/>
      <family val="2"/>
      <scheme val="minor"/>
    </font>
    <font>
      <b/>
      <i/>
      <sz val="8"/>
      <color theme="0"/>
      <name val="Calibri"/>
      <family val="2"/>
      <scheme val="minor"/>
    </font>
    <font>
      <b/>
      <sz val="8"/>
      <color rgb="FFC00000"/>
      <name val="Calibri"/>
      <family val="2"/>
      <scheme val="minor"/>
    </font>
    <font>
      <b/>
      <sz val="12"/>
      <color theme="1"/>
      <name val="Segoe UI Historic"/>
      <family val="2"/>
    </font>
    <font>
      <b/>
      <sz val="12"/>
      <name val="Segoe UI Historic"/>
      <family val="2"/>
    </font>
    <font>
      <sz val="10"/>
      <color rgb="FF333333"/>
      <name val="Arial"/>
      <family val="2"/>
    </font>
    <font>
      <sz val="10"/>
      <color rgb="FF000000"/>
      <name val="Arial"/>
      <family val="2"/>
    </font>
    <font>
      <sz val="11"/>
      <color rgb="FF000000"/>
      <name val="Arial"/>
      <family val="2"/>
    </font>
    <font>
      <sz val="11"/>
      <color rgb="FF1C2F33"/>
      <name val="Calibri"/>
      <family val="2"/>
      <scheme val="minor"/>
    </font>
    <font>
      <sz val="11"/>
      <color theme="0"/>
      <name val="Arial"/>
      <family val="2"/>
    </font>
    <font>
      <b/>
      <sz val="10"/>
      <color rgb="FF000000"/>
      <name val="Arial"/>
      <family val="2"/>
    </font>
    <font>
      <u/>
      <sz val="11"/>
      <color theme="10"/>
      <name val="Calibri"/>
      <family val="2"/>
      <scheme val="minor"/>
    </font>
    <font>
      <u/>
      <sz val="10"/>
      <color theme="10"/>
      <name val="Calibri"/>
      <family val="2"/>
      <scheme val="minor"/>
    </font>
    <font>
      <sz val="11"/>
      <color rgb="FF000000"/>
      <name val="Arial"/>
      <family val="2"/>
    </font>
    <font>
      <sz val="10"/>
      <color rgb="FF000000"/>
      <name val="Arial"/>
      <family val="2"/>
    </font>
    <font>
      <b/>
      <sz val="10"/>
      <name val="Arial"/>
      <family val="2"/>
    </font>
    <font>
      <b/>
      <sz val="48"/>
      <color rgb="FF000000"/>
      <name val="Segoe UI Black"/>
      <family val="2"/>
    </font>
    <font>
      <b/>
      <sz val="12"/>
      <color rgb="FFFFFFFF"/>
      <name val="Segoe UI Historic"/>
      <family val="2"/>
    </font>
    <font>
      <b/>
      <sz val="11"/>
      <color rgb="FFFFFFFF"/>
      <name val="Calibri"/>
      <family val="2"/>
    </font>
    <font>
      <b/>
      <sz val="12"/>
      <color rgb="FFFFFFFF"/>
      <name val="Arial"/>
      <family val="2"/>
    </font>
    <font>
      <b/>
      <sz val="11"/>
      <color rgb="FFFFFFFF"/>
      <name val="Arial"/>
      <family val="2"/>
    </font>
    <font>
      <b/>
      <i/>
      <sz val="12"/>
      <color rgb="FFFFFFFF"/>
      <name val="Calibri"/>
      <family val="2"/>
    </font>
    <font>
      <b/>
      <i/>
      <sz val="12"/>
      <color rgb="FFC00000"/>
      <name val="Calibri"/>
      <family val="2"/>
    </font>
    <font>
      <i/>
      <sz val="12"/>
      <color rgb="FF000000"/>
      <name val="Calibri"/>
      <family val="2"/>
    </font>
    <font>
      <i/>
      <sz val="12"/>
      <name val="Calibri"/>
      <family val="2"/>
    </font>
    <font>
      <b/>
      <i/>
      <sz val="12"/>
      <name val="Calibri"/>
      <family val="2"/>
    </font>
    <font>
      <sz val="11"/>
      <color rgb="FF548235"/>
      <name val="Calibri"/>
      <family val="2"/>
    </font>
    <font>
      <i/>
      <sz val="8"/>
      <color rgb="FF9A0000"/>
      <name val="Calibri"/>
      <family val="2"/>
      <scheme val="minor"/>
    </font>
    <font>
      <b/>
      <i/>
      <sz val="8"/>
      <name val="Calibri"/>
      <family val="2"/>
      <scheme val="minor"/>
    </font>
    <font>
      <sz val="11"/>
      <color theme="1"/>
      <name val="Calibri"/>
      <family val="2"/>
    </font>
    <font>
      <u/>
      <sz val="11"/>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249977111117893"/>
        <bgColor indexed="64"/>
      </patternFill>
    </fill>
    <fill>
      <patternFill patternType="solid">
        <fgColor rgb="FF3F89CD"/>
        <bgColor indexed="64"/>
      </patternFill>
    </fill>
    <fill>
      <patternFill patternType="solid">
        <fgColor rgb="FF808080"/>
        <bgColor indexed="64"/>
      </patternFill>
    </fill>
    <fill>
      <patternFill patternType="solid">
        <fgColor rgb="FFDBE5F1"/>
        <bgColor indexed="64"/>
      </patternFill>
    </fill>
    <fill>
      <patternFill patternType="solid">
        <fgColor theme="0" tint="-0.34998626667073579"/>
        <bgColor indexed="64"/>
      </patternFill>
    </fill>
    <fill>
      <patternFill patternType="solid">
        <fgColor indexed="9"/>
        <bgColor indexed="64"/>
      </patternFill>
    </fill>
    <fill>
      <patternFill patternType="solid">
        <fgColor rgb="FF5C667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C00000"/>
        <bgColor indexed="64"/>
      </patternFill>
    </fill>
    <fill>
      <patternFill patternType="solid">
        <fgColor theme="1" tint="0.499984740745262"/>
        <bgColor indexed="64"/>
      </patternFill>
    </fill>
    <fill>
      <patternFill patternType="solid">
        <fgColor rgb="FFFFFFFF"/>
        <bgColor rgb="FFEDEDED"/>
      </patternFill>
    </fill>
    <fill>
      <patternFill patternType="solid">
        <fgColor rgb="FF5C6670"/>
        <bgColor rgb="FF808080"/>
      </patternFill>
    </fill>
    <fill>
      <patternFill patternType="solid">
        <fgColor rgb="FFBFBFBF"/>
        <bgColor rgb="FF99CCFF"/>
      </patternFill>
    </fill>
    <fill>
      <patternFill patternType="solid">
        <fgColor rgb="FFE2F0D9"/>
        <bgColor rgb="FFEDEDED"/>
      </patternFill>
    </fill>
    <fill>
      <patternFill patternType="solid">
        <fgColor rgb="FF92D050"/>
        <bgColor rgb="FFBFBFBF"/>
      </patternFill>
    </fill>
    <fill>
      <patternFill patternType="solid">
        <fgColor rgb="FFDAE3F3"/>
        <bgColor rgb="FFEDEDED"/>
      </patternFill>
    </fill>
    <fill>
      <patternFill patternType="solid">
        <fgColor rgb="FFFFF2CC"/>
        <bgColor rgb="FFEDEDED"/>
      </patternFill>
    </fill>
    <fill>
      <patternFill patternType="solid">
        <fgColor rgb="FFEDEDED"/>
        <bgColor rgb="FFE2F0D9"/>
      </patternFill>
    </fill>
    <fill>
      <patternFill patternType="solid">
        <fgColor theme="9" tint="0.79998168889431442"/>
        <bgColor indexed="64"/>
      </patternFill>
    </fill>
  </fills>
  <borders count="5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n">
        <color rgb="FF0070C0"/>
      </left>
      <right/>
      <top/>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top style="thin">
        <color indexed="64"/>
      </top>
      <bottom/>
      <diagonal/>
    </border>
    <border>
      <left style="medium">
        <color auto="1"/>
      </left>
      <right style="thin">
        <color auto="1"/>
      </right>
      <top style="thin">
        <color auto="1"/>
      </top>
      <bottom style="thin">
        <color auto="1"/>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rgb="FF000000"/>
      </left>
      <right style="thin">
        <color rgb="FF000000"/>
      </right>
      <top/>
      <bottom/>
      <diagonal/>
    </border>
  </borders>
  <cellStyleXfs count="23">
    <xf numFmtId="0" fontId="0" fillId="0" borderId="0"/>
    <xf numFmtId="0" fontId="3" fillId="0" borderId="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32" fillId="10" borderId="24" applyNumberFormat="0" applyProtection="0">
      <alignment horizontal="left" vertical="center"/>
    </xf>
    <xf numFmtId="0" fontId="33" fillId="11" borderId="0" applyNumberFormat="0" applyBorder="0" applyProtection="0">
      <alignment horizontal="center" vertical="center"/>
    </xf>
    <xf numFmtId="49" fontId="34" fillId="0" borderId="0" applyFill="0" applyBorder="0" applyProtection="0">
      <alignment horizontal="left" vertical="center"/>
    </xf>
    <xf numFmtId="168" fontId="19" fillId="0" borderId="0" applyFont="0" applyFill="0" applyBorder="0" applyAlignment="0" applyProtection="0"/>
    <xf numFmtId="0" fontId="1" fillId="0" borderId="0"/>
    <xf numFmtId="0" fontId="79" fillId="0" borderId="41" applyAlignment="0">
      <alignment horizontal="justify" vertical="center" wrapText="1"/>
    </xf>
    <xf numFmtId="165" fontId="1" fillId="0" borderId="0" applyFont="0" applyFill="0" applyBorder="0" applyAlignment="0" applyProtection="0"/>
    <xf numFmtId="0" fontId="3" fillId="0" borderId="0"/>
    <xf numFmtId="43" fontId="3" fillId="0" borderId="0" applyFont="0" applyFill="0" applyBorder="0" applyAlignment="0" applyProtection="0"/>
    <xf numFmtId="43" fontId="1" fillId="0" borderId="0" applyFont="0" applyFill="0" applyBorder="0" applyAlignment="0" applyProtection="0"/>
    <xf numFmtId="0" fontId="82" fillId="0" borderId="0" applyNumberFormat="0" applyFill="0" applyBorder="0" applyAlignment="0" applyProtection="0"/>
    <xf numFmtId="0" fontId="32" fillId="10" borderId="35" applyNumberFormat="0" applyProtection="0">
      <alignment horizontal="left" vertical="center"/>
    </xf>
  </cellStyleXfs>
  <cellXfs count="588">
    <xf numFmtId="0" fontId="0" fillId="0" borderId="0" xfId="0"/>
    <xf numFmtId="0" fontId="0" fillId="2" borderId="0" xfId="0" applyFill="1"/>
    <xf numFmtId="0" fontId="5" fillId="4" borderId="1" xfId="1" applyFont="1" applyFill="1" applyBorder="1" applyAlignment="1">
      <alignment horizontal="right" vertical="center" wrapText="1"/>
    </xf>
    <xf numFmtId="0" fontId="10" fillId="4" borderId="4" xfId="1" applyFont="1" applyFill="1" applyBorder="1" applyAlignment="1">
      <alignment horizontal="center" vertical="center" wrapText="1"/>
    </xf>
    <xf numFmtId="0" fontId="9" fillId="0" borderId="0" xfId="0" applyFont="1"/>
    <xf numFmtId="0" fontId="0" fillId="6" borderId="0" xfId="0" applyFill="1"/>
    <xf numFmtId="0" fontId="9" fillId="2" borderId="0" xfId="0" applyFont="1" applyFill="1" applyAlignment="1">
      <alignment horizontal="center" vertical="center"/>
    </xf>
    <xf numFmtId="0" fontId="11" fillId="4" borderId="4" xfId="0" applyFont="1" applyFill="1" applyBorder="1" applyAlignment="1">
      <alignment horizontal="center" vertical="center" wrapText="1"/>
    </xf>
    <xf numFmtId="0" fontId="13" fillId="3" borderId="14" xfId="0" applyFont="1" applyFill="1" applyBorder="1" applyAlignment="1">
      <alignment wrapText="1"/>
    </xf>
    <xf numFmtId="0" fontId="6" fillId="2" borderId="14" xfId="0" applyFont="1" applyFill="1" applyBorder="1" applyAlignment="1">
      <alignment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6" fillId="0" borderId="0" xfId="0" applyFont="1" applyAlignment="1">
      <alignment horizontal="left" vertical="center" wrapText="1"/>
    </xf>
    <xf numFmtId="0" fontId="0" fillId="0" borderId="0" xfId="0" applyAlignment="1">
      <alignment wrapText="1"/>
    </xf>
    <xf numFmtId="0" fontId="23" fillId="0" borderId="0" xfId="0" applyFont="1" applyAlignment="1">
      <alignment vertical="center"/>
    </xf>
    <xf numFmtId="0" fontId="9" fillId="0" borderId="0" xfId="0" applyFont="1" applyAlignment="1">
      <alignment horizontal="left" vertical="center" wrapText="1"/>
    </xf>
    <xf numFmtId="0" fontId="24" fillId="0" borderId="0" xfId="0" applyFont="1" applyAlignment="1">
      <alignment horizontal="center" vertical="center" wrapText="1"/>
    </xf>
    <xf numFmtId="14" fontId="24" fillId="0" borderId="0" xfId="0" applyNumberFormat="1" applyFont="1" applyAlignment="1">
      <alignment horizontal="center" vertical="center" wrapText="1"/>
    </xf>
    <xf numFmtId="0" fontId="8" fillId="8" borderId="17" xfId="0" applyFont="1" applyFill="1" applyBorder="1" applyAlignment="1">
      <alignment horizontal="center" vertical="center" wrapText="1"/>
    </xf>
    <xf numFmtId="0" fontId="8" fillId="9" borderId="0" xfId="0" applyFont="1" applyFill="1" applyAlignment="1">
      <alignment horizontal="center" vertical="center" wrapText="1"/>
    </xf>
    <xf numFmtId="0" fontId="25" fillId="0" borderId="18" xfId="0" applyFont="1" applyBorder="1" applyAlignment="1">
      <alignment horizontal="left" vertical="center" wrapText="1"/>
    </xf>
    <xf numFmtId="0" fontId="26" fillId="0" borderId="18" xfId="0" applyFont="1" applyBorder="1" applyAlignment="1">
      <alignment horizontal="left" vertical="center" wrapText="1"/>
    </xf>
    <xf numFmtId="14" fontId="26" fillId="0" borderId="18" xfId="0" applyNumberFormat="1" applyFont="1" applyBorder="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8" fillId="8" borderId="20" xfId="0" applyFont="1" applyFill="1" applyBorder="1" applyAlignment="1">
      <alignment horizontal="center" vertical="center" wrapText="1"/>
    </xf>
    <xf numFmtId="0" fontId="0" fillId="0" borderId="0" xfId="0" applyAlignment="1">
      <alignment horizontal="center" vertical="center"/>
    </xf>
    <xf numFmtId="0" fontId="25" fillId="0" borderId="22" xfId="0" applyFont="1" applyBorder="1" applyAlignment="1">
      <alignment vertical="center" wrapText="1"/>
    </xf>
    <xf numFmtId="0" fontId="25" fillId="0" borderId="23" xfId="0" applyFont="1" applyBorder="1" applyAlignment="1">
      <alignment vertical="center" wrapText="1"/>
    </xf>
    <xf numFmtId="0" fontId="27" fillId="3" borderId="14" xfId="0" applyFont="1" applyFill="1" applyBorder="1" applyAlignment="1">
      <alignment wrapText="1"/>
    </xf>
    <xf numFmtId="0" fontId="28" fillId="2" borderId="14" xfId="0" applyFont="1" applyFill="1" applyBorder="1" applyAlignment="1">
      <alignment wrapText="1"/>
    </xf>
    <xf numFmtId="0" fontId="28" fillId="2" borderId="14"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0" xfId="0" applyFont="1" applyFill="1"/>
    <xf numFmtId="9" fontId="11" fillId="4" borderId="4" xfId="10" applyFont="1" applyFill="1" applyBorder="1" applyAlignment="1">
      <alignment horizontal="center" vertical="center" wrapText="1"/>
    </xf>
    <xf numFmtId="9" fontId="12" fillId="2" borderId="14" xfId="10" applyFont="1" applyFill="1" applyBorder="1" applyAlignment="1">
      <alignment horizontal="center" vertical="center" wrapText="1"/>
    </xf>
    <xf numFmtId="9" fontId="29" fillId="2" borderId="14" xfId="10" applyFont="1" applyFill="1" applyBorder="1" applyAlignment="1">
      <alignment horizontal="center" vertical="center" wrapText="1"/>
    </xf>
    <xf numFmtId="9" fontId="0" fillId="2" borderId="0" xfId="10" applyFont="1" applyFill="1"/>
    <xf numFmtId="0" fontId="0" fillId="2" borderId="0" xfId="0" applyFill="1" applyAlignment="1">
      <alignment horizontal="center" vertical="center"/>
    </xf>
    <xf numFmtId="0" fontId="43" fillId="0" borderId="24" xfId="15" applyFont="1" applyBorder="1" applyAlignment="1">
      <alignment horizontal="justify" vertical="center" wrapText="1"/>
    </xf>
    <xf numFmtId="0" fontId="43" fillId="2" borderId="24" xfId="15" applyFont="1" applyFill="1" applyBorder="1" applyAlignment="1">
      <alignment horizontal="center" vertical="center" wrapText="1"/>
    </xf>
    <xf numFmtId="0" fontId="45" fillId="0" borderId="24" xfId="15" applyFont="1" applyBorder="1" applyAlignment="1">
      <alignment horizontal="justify" vertical="center" wrapText="1"/>
    </xf>
    <xf numFmtId="0" fontId="43" fillId="0" borderId="24" xfId="15" applyFont="1" applyBorder="1" applyAlignment="1">
      <alignment horizontal="center" vertical="center" wrapText="1"/>
    </xf>
    <xf numFmtId="0" fontId="42" fillId="0" borderId="0" xfId="15" applyFont="1" applyAlignment="1">
      <alignment horizontal="center" vertical="center" wrapText="1"/>
    </xf>
    <xf numFmtId="0" fontId="43" fillId="0" borderId="0" xfId="15" applyFont="1" applyAlignment="1">
      <alignment horizontal="justify" vertical="center" wrapText="1"/>
    </xf>
    <xf numFmtId="0" fontId="43" fillId="0" borderId="0" xfId="15" applyFont="1" applyAlignment="1">
      <alignment horizontal="center" vertical="center" wrapText="1"/>
    </xf>
    <xf numFmtId="0" fontId="44" fillId="0" borderId="24" xfId="15" applyFont="1" applyBorder="1" applyAlignment="1">
      <alignment horizontal="center" vertical="center" wrapText="1"/>
    </xf>
    <xf numFmtId="0" fontId="46" fillId="0" borderId="24" xfId="15" applyFont="1" applyBorder="1" applyAlignment="1">
      <alignment horizontal="center" vertical="center" wrapText="1"/>
    </xf>
    <xf numFmtId="0" fontId="43" fillId="2" borderId="24" xfId="15" applyFont="1" applyFill="1" applyBorder="1" applyAlignment="1">
      <alignment horizontal="justify" vertical="center" wrapText="1"/>
    </xf>
    <xf numFmtId="9" fontId="0" fillId="2" borderId="0" xfId="10" applyFont="1" applyFill="1" applyAlignment="1">
      <alignment horizontal="center" vertical="center"/>
    </xf>
    <xf numFmtId="0" fontId="36" fillId="2" borderId="0" xfId="0" applyFont="1" applyFill="1" applyAlignment="1">
      <alignment horizontal="center" vertical="center"/>
    </xf>
    <xf numFmtId="0" fontId="30" fillId="2" borderId="0" xfId="0" applyFont="1" applyFill="1" applyAlignment="1">
      <alignment horizontal="center" vertical="center"/>
    </xf>
    <xf numFmtId="9" fontId="0" fillId="0" borderId="0" xfId="10" applyFont="1" applyAlignment="1">
      <alignment horizontal="center" vertical="center"/>
    </xf>
    <xf numFmtId="0" fontId="49" fillId="2" borderId="0" xfId="0" applyFont="1" applyFill="1" applyAlignment="1">
      <alignment horizontal="center" vertical="center"/>
    </xf>
    <xf numFmtId="0" fontId="31" fillId="2" borderId="0" xfId="0" applyFont="1" applyFill="1" applyAlignment="1">
      <alignment horizontal="center" vertical="center"/>
    </xf>
    <xf numFmtId="9" fontId="31" fillId="2" borderId="0" xfId="10" applyFont="1" applyFill="1" applyAlignment="1">
      <alignment horizontal="center" vertical="center"/>
    </xf>
    <xf numFmtId="0" fontId="18" fillId="0" borderId="0" xfId="0" applyFont="1" applyAlignment="1">
      <alignment horizontal="center" vertical="center"/>
    </xf>
    <xf numFmtId="0" fontId="42" fillId="2" borderId="0" xfId="15" applyFont="1" applyFill="1" applyAlignment="1">
      <alignment horizontal="center" vertical="center" wrapText="1"/>
    </xf>
    <xf numFmtId="10" fontId="0" fillId="0" borderId="0" xfId="0" applyNumberFormat="1" applyAlignment="1">
      <alignment horizontal="center" vertical="center"/>
    </xf>
    <xf numFmtId="0" fontId="0" fillId="0" borderId="0" xfId="0" applyAlignment="1">
      <alignment horizontal="center"/>
    </xf>
    <xf numFmtId="10" fontId="0" fillId="0" borderId="0" xfId="10" applyNumberFormat="1" applyFont="1" applyAlignment="1">
      <alignment horizontal="center" vertical="center"/>
    </xf>
    <xf numFmtId="0" fontId="42" fillId="2" borderId="24" xfId="15" applyFont="1" applyFill="1" applyBorder="1" applyAlignment="1">
      <alignment horizontal="center" vertical="center" wrapText="1"/>
    </xf>
    <xf numFmtId="0" fontId="42" fillId="0" borderId="24" xfId="15" applyFont="1" applyBorder="1" applyAlignment="1">
      <alignment horizontal="center" vertical="center" wrapText="1"/>
    </xf>
    <xf numFmtId="0" fontId="0" fillId="0" borderId="0" xfId="0" applyAlignment="1">
      <alignment vertical="center"/>
    </xf>
    <xf numFmtId="0" fontId="2" fillId="0" borderId="0" xfId="0" applyFont="1" applyAlignment="1">
      <alignment horizontal="center"/>
    </xf>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0" fontId="51" fillId="0" borderId="0" xfId="0" applyFont="1" applyAlignment="1">
      <alignment horizontal="center" vertical="center" wrapText="1"/>
    </xf>
    <xf numFmtId="0" fontId="41" fillId="12" borderId="24" xfId="15" applyFont="1" applyFill="1" applyBorder="1" applyAlignment="1">
      <alignment horizontal="center" vertical="center" wrapText="1"/>
    </xf>
    <xf numFmtId="0" fontId="46" fillId="0" borderId="25" xfId="15" applyFont="1" applyBorder="1" applyAlignment="1">
      <alignment horizontal="center" vertical="center" wrapText="1"/>
    </xf>
    <xf numFmtId="0" fontId="9" fillId="0" borderId="24" xfId="0" applyFont="1" applyBorder="1" applyAlignment="1">
      <alignment horizontal="center" vertical="center" wrapText="1"/>
    </xf>
    <xf numFmtId="0" fontId="0" fillId="0" borderId="24" xfId="0" applyBorder="1" applyAlignment="1">
      <alignment horizontal="center" vertical="center"/>
    </xf>
    <xf numFmtId="0" fontId="42" fillId="0" borderId="12" xfId="15" applyFont="1" applyBorder="1" applyAlignment="1">
      <alignment horizontal="center" vertical="center" wrapText="1"/>
    </xf>
    <xf numFmtId="0" fontId="43" fillId="0" borderId="12" xfId="15" applyFont="1" applyBorder="1" applyAlignment="1">
      <alignment horizontal="justify" vertical="center" wrapText="1"/>
    </xf>
    <xf numFmtId="0" fontId="43" fillId="0" borderId="12" xfId="15" applyFont="1" applyBorder="1" applyAlignment="1">
      <alignment horizontal="center" vertical="center" wrapText="1"/>
    </xf>
    <xf numFmtId="0" fontId="46" fillId="0" borderId="12" xfId="15" applyFont="1" applyBorder="1" applyAlignment="1">
      <alignment horizontal="center" vertical="center" wrapText="1"/>
    </xf>
    <xf numFmtId="0" fontId="9" fillId="0" borderId="12" xfId="0" applyFont="1" applyBorder="1" applyAlignment="1">
      <alignment horizontal="center" vertical="center" wrapText="1"/>
    </xf>
    <xf numFmtId="0" fontId="0" fillId="0" borderId="12" xfId="0" applyBorder="1" applyAlignment="1">
      <alignment horizontal="center" vertical="center"/>
    </xf>
    <xf numFmtId="0" fontId="46" fillId="2" borderId="24" xfId="15" applyFont="1" applyFill="1" applyBorder="1" applyAlignment="1">
      <alignment horizontal="center" vertical="center" wrapText="1"/>
    </xf>
    <xf numFmtId="0" fontId="46" fillId="0" borderId="26" xfId="15" applyFont="1" applyBorder="1" applyAlignment="1">
      <alignment horizontal="center" vertical="center" wrapText="1"/>
    </xf>
    <xf numFmtId="0" fontId="46" fillId="0" borderId="0" xfId="15" applyFont="1" applyAlignment="1">
      <alignment horizontal="center" vertical="center" wrapText="1"/>
    </xf>
    <xf numFmtId="0" fontId="23" fillId="0" borderId="0" xfId="0" applyFont="1" applyAlignment="1">
      <alignment horizontal="center" vertical="center"/>
    </xf>
    <xf numFmtId="0" fontId="44" fillId="2" borderId="24" xfId="15" applyFont="1" applyFill="1" applyBorder="1" applyAlignment="1">
      <alignment horizontal="center" vertical="center" wrapText="1"/>
    </xf>
    <xf numFmtId="0" fontId="44" fillId="0" borderId="12" xfId="15" applyFont="1" applyBorder="1" applyAlignment="1">
      <alignment horizontal="center" vertical="center" wrapText="1"/>
    </xf>
    <xf numFmtId="0" fontId="56" fillId="2" borderId="0" xfId="0" applyFont="1" applyFill="1" applyAlignment="1">
      <alignment horizontal="center" vertical="center"/>
    </xf>
    <xf numFmtId="0" fontId="55" fillId="2" borderId="0" xfId="0" applyFont="1" applyFill="1" applyAlignment="1">
      <alignment horizontal="center" vertical="center"/>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12" xfId="0" applyBorder="1" applyAlignment="1">
      <alignment horizontal="center" vertical="center" wrapText="1"/>
    </xf>
    <xf numFmtId="0" fontId="58" fillId="13" borderId="25" xfId="0" applyFont="1" applyFill="1" applyBorder="1" applyAlignment="1">
      <alignment horizontal="center" vertical="center" wrapText="1"/>
    </xf>
    <xf numFmtId="14" fontId="58" fillId="13" borderId="25" xfId="0" applyNumberFormat="1" applyFont="1" applyFill="1" applyBorder="1" applyAlignment="1">
      <alignment horizontal="center" vertical="center" wrapText="1"/>
    </xf>
    <xf numFmtId="0" fontId="59" fillId="0" borderId="25" xfId="0" applyFont="1" applyBorder="1" applyAlignment="1">
      <alignment horizontal="center" vertical="center" wrapText="1"/>
    </xf>
    <xf numFmtId="0" fontId="59" fillId="0" borderId="24" xfId="0" applyFont="1" applyBorder="1" applyAlignment="1">
      <alignment horizontal="center" vertical="center" wrapText="1"/>
    </xf>
    <xf numFmtId="0" fontId="57" fillId="14" borderId="25" xfId="0" applyFont="1" applyFill="1" applyBorder="1" applyAlignment="1">
      <alignment horizontal="center" vertical="center" wrapText="1"/>
    </xf>
    <xf numFmtId="0" fontId="57" fillId="14" borderId="24" xfId="0" applyFont="1" applyFill="1" applyBorder="1" applyAlignment="1">
      <alignment horizontal="center" vertical="center" wrapText="1"/>
    </xf>
    <xf numFmtId="0" fontId="2" fillId="0" borderId="0" xfId="0" applyFont="1"/>
    <xf numFmtId="0" fontId="2" fillId="2" borderId="0" xfId="0" applyFont="1" applyFill="1"/>
    <xf numFmtId="0" fontId="37" fillId="0" borderId="0" xfId="0" applyFont="1" applyAlignment="1">
      <alignment horizontal="center" vertical="center"/>
    </xf>
    <xf numFmtId="0" fontId="37" fillId="0" borderId="0" xfId="0" applyFont="1" applyAlignment="1">
      <alignment horizontal="center" vertical="center" wrapText="1"/>
    </xf>
    <xf numFmtId="0" fontId="54" fillId="2" borderId="24" xfId="0" applyFont="1" applyFill="1" applyBorder="1" applyAlignment="1">
      <alignment horizontal="center" vertical="center" wrapText="1"/>
    </xf>
    <xf numFmtId="0" fontId="2" fillId="0" borderId="0" xfId="0" applyFont="1" applyAlignment="1">
      <alignment horizontal="left" vertical="center"/>
    </xf>
    <xf numFmtId="0" fontId="28" fillId="2" borderId="24" xfId="0" applyFont="1" applyFill="1" applyBorder="1" applyAlignment="1">
      <alignment horizontal="center" vertical="center" wrapText="1"/>
    </xf>
    <xf numFmtId="14" fontId="28" fillId="2" borderId="24" xfId="0" applyNumberFormat="1" applyFont="1" applyFill="1" applyBorder="1" applyAlignment="1">
      <alignment horizontal="center" vertical="center" wrapText="1"/>
    </xf>
    <xf numFmtId="0" fontId="29" fillId="2" borderId="24" xfId="0" applyFont="1" applyFill="1" applyBorder="1" applyAlignment="1">
      <alignment horizontal="center" vertical="center" wrapText="1"/>
    </xf>
    <xf numFmtId="0" fontId="11" fillId="14" borderId="24" xfId="0" applyFont="1" applyFill="1" applyBorder="1" applyAlignment="1">
      <alignment horizontal="center" vertical="center" wrapText="1"/>
    </xf>
    <xf numFmtId="9" fontId="11" fillId="14" borderId="24" xfId="10" applyFont="1" applyFill="1" applyBorder="1" applyAlignment="1">
      <alignment horizontal="center" vertical="center" wrapText="1"/>
    </xf>
    <xf numFmtId="0" fontId="13" fillId="14" borderId="24" xfId="0" applyFont="1" applyFill="1" applyBorder="1" applyAlignment="1">
      <alignment horizontal="center" vertical="center" wrapText="1"/>
    </xf>
    <xf numFmtId="0" fontId="9" fillId="0" borderId="0" xfId="0" applyFont="1" applyAlignment="1">
      <alignment horizontal="center" vertical="center"/>
    </xf>
    <xf numFmtId="0" fontId="28" fillId="0" borderId="24" xfId="0" applyFont="1" applyBorder="1" applyAlignment="1">
      <alignment horizontal="center" vertical="center" wrapText="1"/>
    </xf>
    <xf numFmtId="0" fontId="29" fillId="12" borderId="24" xfId="0" applyFont="1" applyFill="1" applyBorder="1" applyAlignment="1">
      <alignment horizontal="center" vertical="center" wrapText="1"/>
    </xf>
    <xf numFmtId="9" fontId="29" fillId="12" borderId="24" xfId="10" applyFont="1" applyFill="1" applyBorder="1" applyAlignment="1">
      <alignment horizontal="center" vertical="center" wrapText="1"/>
    </xf>
    <xf numFmtId="0" fontId="38" fillId="2" borderId="24" xfId="0" applyFont="1" applyFill="1" applyBorder="1" applyAlignment="1">
      <alignment horizontal="center" vertical="center" wrapText="1"/>
    </xf>
    <xf numFmtId="0" fontId="39" fillId="2" borderId="24" xfId="0" applyFont="1" applyFill="1" applyBorder="1" applyAlignment="1">
      <alignment horizontal="center" vertical="center" wrapText="1"/>
    </xf>
    <xf numFmtId="14" fontId="38" fillId="2" borderId="24" xfId="0" applyNumberFormat="1" applyFont="1" applyFill="1" applyBorder="1" applyAlignment="1">
      <alignment horizontal="center" vertical="center" wrapText="1"/>
    </xf>
    <xf numFmtId="0" fontId="68" fillId="2" borderId="24" xfId="0" applyFont="1" applyFill="1" applyBorder="1" applyAlignment="1">
      <alignment horizontal="center" vertical="center" wrapText="1"/>
    </xf>
    <xf numFmtId="0" fontId="69" fillId="2" borderId="24" xfId="0" applyFont="1" applyFill="1" applyBorder="1" applyAlignment="1">
      <alignment horizontal="center" vertical="center" wrapText="1"/>
    </xf>
    <xf numFmtId="9" fontId="69" fillId="2" borderId="24" xfId="10" applyFont="1" applyFill="1" applyBorder="1" applyAlignment="1">
      <alignment horizontal="center" vertical="center" wrapText="1"/>
    </xf>
    <xf numFmtId="0" fontId="35" fillId="14" borderId="24" xfId="0" applyFont="1" applyFill="1" applyBorder="1" applyAlignment="1">
      <alignment horizontal="center" vertical="center" wrapText="1"/>
    </xf>
    <xf numFmtId="9" fontId="28" fillId="2" borderId="24" xfId="10" applyFont="1" applyFill="1" applyBorder="1" applyAlignment="1">
      <alignment horizontal="center" vertical="center" wrapText="1"/>
    </xf>
    <xf numFmtId="9" fontId="38" fillId="2" borderId="24" xfId="10" applyFont="1" applyFill="1" applyBorder="1" applyAlignment="1">
      <alignment horizontal="center" vertical="center" wrapText="1"/>
    </xf>
    <xf numFmtId="0" fontId="40" fillId="14" borderId="24" xfId="0" applyFont="1" applyFill="1" applyBorder="1" applyAlignment="1">
      <alignment horizontal="center" vertical="center" wrapText="1"/>
    </xf>
    <xf numFmtId="0" fontId="41" fillId="14" borderId="24" xfId="15" applyFont="1" applyFill="1" applyBorder="1" applyAlignment="1">
      <alignment horizontal="center" vertical="center" wrapText="1"/>
    </xf>
    <xf numFmtId="0" fontId="63" fillId="0" borderId="0" xfId="0" applyFont="1" applyAlignment="1">
      <alignment vertical="center" wrapText="1"/>
    </xf>
    <xf numFmtId="0" fontId="43" fillId="6" borderId="24" xfId="15" applyFont="1" applyFill="1" applyBorder="1" applyAlignment="1">
      <alignment horizontal="center" vertical="center" wrapText="1"/>
    </xf>
    <xf numFmtId="0" fontId="43" fillId="15" borderId="24" xfId="15" applyFont="1" applyFill="1" applyBorder="1" applyAlignment="1">
      <alignment horizontal="center" vertical="center" wrapText="1"/>
    </xf>
    <xf numFmtId="0" fontId="43" fillId="16" borderId="24" xfId="15" applyFont="1" applyFill="1" applyBorder="1" applyAlignment="1">
      <alignment horizontal="center" vertical="center" wrapText="1"/>
    </xf>
    <xf numFmtId="0" fontId="43" fillId="16" borderId="25" xfId="15" applyFont="1" applyFill="1" applyBorder="1" applyAlignment="1">
      <alignment horizontal="center" vertical="center" wrapText="1"/>
    </xf>
    <xf numFmtId="0" fontId="22" fillId="0" borderId="0" xfId="0" applyFont="1" applyAlignment="1">
      <alignment vertical="center" wrapText="1"/>
    </xf>
    <xf numFmtId="0" fontId="29" fillId="0" borderId="24" xfId="0" applyFont="1" applyBorder="1" applyAlignment="1">
      <alignment horizontal="center" vertical="center" wrapText="1"/>
    </xf>
    <xf numFmtId="0" fontId="39" fillId="6" borderId="24" xfId="0" applyFont="1" applyFill="1" applyBorder="1" applyAlignment="1">
      <alignment horizontal="center" vertical="center" wrapText="1"/>
    </xf>
    <xf numFmtId="9" fontId="29" fillId="6" borderId="24" xfId="10" applyFont="1" applyFill="1" applyBorder="1" applyAlignment="1">
      <alignment horizontal="center" vertical="center" wrapText="1"/>
    </xf>
    <xf numFmtId="0" fontId="29" fillId="6" borderId="24" xfId="0" applyFont="1" applyFill="1" applyBorder="1" applyAlignment="1">
      <alignment horizontal="center" vertical="center" wrapText="1"/>
    </xf>
    <xf numFmtId="0" fontId="29" fillId="15" borderId="24" xfId="0" applyFont="1" applyFill="1" applyBorder="1" applyAlignment="1">
      <alignment horizontal="center" vertical="center" wrapText="1"/>
    </xf>
    <xf numFmtId="9" fontId="29" fillId="15" borderId="24" xfId="10" applyFont="1" applyFill="1" applyBorder="1" applyAlignment="1">
      <alignment horizontal="center" vertical="center" wrapText="1"/>
    </xf>
    <xf numFmtId="0" fontId="29" fillId="16" borderId="24" xfId="0" applyFont="1" applyFill="1" applyBorder="1" applyAlignment="1">
      <alignment horizontal="center" vertical="center" wrapText="1"/>
    </xf>
    <xf numFmtId="9" fontId="29" fillId="16" borderId="24" xfId="10" applyFont="1" applyFill="1" applyBorder="1" applyAlignment="1">
      <alignment horizontal="center" vertical="center" wrapText="1"/>
    </xf>
    <xf numFmtId="9" fontId="39" fillId="6" borderId="24" xfId="10" applyFont="1" applyFill="1" applyBorder="1" applyAlignment="1">
      <alignment horizontal="center" vertical="center" wrapText="1"/>
    </xf>
    <xf numFmtId="0" fontId="39" fillId="15" borderId="24" xfId="0" applyFont="1" applyFill="1" applyBorder="1" applyAlignment="1">
      <alignment horizontal="center" vertical="center" wrapText="1"/>
    </xf>
    <xf numFmtId="0" fontId="39" fillId="16" borderId="24" xfId="0" applyFont="1" applyFill="1" applyBorder="1" applyAlignment="1">
      <alignment horizontal="center" vertical="center" wrapText="1"/>
    </xf>
    <xf numFmtId="0" fontId="39" fillId="12" borderId="24" xfId="0" applyFont="1" applyFill="1" applyBorder="1" applyAlignment="1">
      <alignment horizontal="center" vertical="center" wrapText="1"/>
    </xf>
    <xf numFmtId="0" fontId="28" fillId="12" borderId="24" xfId="0" applyFont="1" applyFill="1" applyBorder="1" applyAlignment="1">
      <alignment horizontal="center" vertical="center" wrapText="1"/>
    </xf>
    <xf numFmtId="0" fontId="2" fillId="0" borderId="24" xfId="0" applyFont="1" applyBorder="1" applyAlignment="1">
      <alignment horizontal="center" vertical="center"/>
    </xf>
    <xf numFmtId="0" fontId="0" fillId="0" borderId="24" xfId="0" applyBorder="1" applyAlignment="1">
      <alignment horizontal="center"/>
    </xf>
    <xf numFmtId="9" fontId="0" fillId="0" borderId="24" xfId="10" applyFont="1" applyBorder="1" applyAlignment="1">
      <alignment horizontal="center" vertical="center"/>
    </xf>
    <xf numFmtId="0" fontId="1" fillId="0" borderId="24" xfId="0" applyFont="1" applyBorder="1" applyAlignment="1">
      <alignment horizontal="center"/>
    </xf>
    <xf numFmtId="9" fontId="0" fillId="0" borderId="24" xfId="10" applyFont="1" applyFill="1" applyBorder="1" applyAlignment="1">
      <alignment horizontal="center" vertical="center"/>
    </xf>
    <xf numFmtId="9" fontId="2" fillId="0" borderId="24" xfId="10" applyFont="1" applyBorder="1" applyAlignment="1">
      <alignment horizontal="center" vertical="center"/>
    </xf>
    <xf numFmtId="10" fontId="2" fillId="0" borderId="24" xfId="10" applyNumberFormat="1" applyFont="1" applyBorder="1" applyAlignment="1">
      <alignment horizontal="center" vertical="center"/>
    </xf>
    <xf numFmtId="0" fontId="70" fillId="2" borderId="24" xfId="0" applyFont="1" applyFill="1" applyBorder="1" applyAlignment="1">
      <alignment horizontal="center" vertical="center" wrapText="1"/>
    </xf>
    <xf numFmtId="0" fontId="71" fillId="2" borderId="24" xfId="0" applyFont="1" applyFill="1" applyBorder="1" applyAlignment="1">
      <alignment horizontal="center" vertical="center" wrapText="1"/>
    </xf>
    <xf numFmtId="9" fontId="71" fillId="2" borderId="24" xfId="10" applyFont="1" applyFill="1" applyBorder="1" applyAlignment="1">
      <alignment horizontal="center" vertical="center" wrapText="1"/>
    </xf>
    <xf numFmtId="0" fontId="2" fillId="0" borderId="0" xfId="0" applyFont="1" applyAlignment="1">
      <alignment horizontal="center" vertical="center"/>
    </xf>
    <xf numFmtId="0" fontId="2" fillId="2" borderId="0" xfId="0" applyFont="1" applyFill="1" applyAlignment="1">
      <alignment horizontal="center" vertical="center"/>
    </xf>
    <xf numFmtId="0" fontId="72" fillId="14" borderId="24" xfId="0" applyFont="1" applyFill="1" applyBorder="1" applyAlignment="1">
      <alignment horizontal="center" vertical="center" wrapText="1"/>
    </xf>
    <xf numFmtId="9" fontId="70" fillId="2" borderId="24" xfId="10" applyFont="1" applyFill="1" applyBorder="1" applyAlignment="1">
      <alignment horizontal="center" vertical="center" wrapText="1"/>
    </xf>
    <xf numFmtId="0" fontId="73" fillId="2" borderId="0" xfId="0" applyFont="1" applyFill="1" applyAlignment="1">
      <alignment horizontal="center" vertical="center"/>
    </xf>
    <xf numFmtId="0" fontId="28" fillId="0" borderId="24" xfId="0" applyFont="1" applyBorder="1" applyAlignment="1">
      <alignment vertical="center" wrapText="1"/>
    </xf>
    <xf numFmtId="14" fontId="28" fillId="0" borderId="24" xfId="0" applyNumberFormat="1" applyFont="1" applyBorder="1" applyAlignment="1">
      <alignment horizontal="center" vertical="center" wrapText="1"/>
    </xf>
    <xf numFmtId="0" fontId="28" fillId="0" borderId="24" xfId="0" applyFont="1" applyBorder="1" applyAlignment="1">
      <alignment horizontal="center" wrapText="1"/>
    </xf>
    <xf numFmtId="9" fontId="28" fillId="2" borderId="24" xfId="0" applyNumberFormat="1" applyFont="1" applyFill="1" applyBorder="1" applyAlignment="1">
      <alignment horizontal="center" vertical="center" wrapText="1"/>
    </xf>
    <xf numFmtId="1" fontId="0" fillId="2" borderId="0" xfId="0" applyNumberFormat="1" applyFill="1" applyAlignment="1">
      <alignment horizontal="center" vertical="center"/>
    </xf>
    <xf numFmtId="1" fontId="0" fillId="2" borderId="0" xfId="10" applyNumberFormat="1" applyFont="1" applyFill="1" applyAlignment="1">
      <alignment horizontal="center" vertical="center"/>
    </xf>
    <xf numFmtId="0" fontId="76" fillId="0" borderId="5" xfId="0" applyFont="1" applyBorder="1" applyAlignment="1">
      <alignment horizontal="left" vertical="center" wrapText="1"/>
    </xf>
    <xf numFmtId="0" fontId="19" fillId="0" borderId="0" xfId="0" applyFont="1" applyAlignment="1">
      <alignment vertical="center"/>
    </xf>
    <xf numFmtId="0" fontId="19" fillId="0" borderId="0" xfId="0" applyFont="1" applyAlignment="1">
      <alignment vertical="center" wrapText="1"/>
    </xf>
    <xf numFmtId="0" fontId="19" fillId="7" borderId="15" xfId="0" applyFont="1" applyFill="1" applyBorder="1" applyAlignment="1">
      <alignment horizontal="center" vertical="center"/>
    </xf>
    <xf numFmtId="0" fontId="19" fillId="0" borderId="5"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xf>
    <xf numFmtId="0" fontId="19" fillId="0" borderId="35" xfId="0" applyFont="1" applyBorder="1" applyAlignment="1">
      <alignment horizontal="left" vertical="center" wrapText="1"/>
    </xf>
    <xf numFmtId="0" fontId="19" fillId="0" borderId="0" xfId="0" applyFont="1" applyAlignment="1">
      <alignment horizontal="left" vertical="center" wrapText="1"/>
    </xf>
    <xf numFmtId="0" fontId="19" fillId="0" borderId="35" xfId="0" applyFont="1" applyBorder="1" applyAlignment="1">
      <alignment horizontal="left" vertical="center"/>
    </xf>
    <xf numFmtId="0" fontId="19" fillId="7" borderId="15" xfId="0" applyFont="1" applyFill="1" applyBorder="1" applyAlignment="1">
      <alignment horizontal="left" vertical="center"/>
    </xf>
    <xf numFmtId="0" fontId="19" fillId="7" borderId="16" xfId="0" applyFont="1" applyFill="1" applyBorder="1" applyAlignment="1">
      <alignment horizontal="left" vertical="center"/>
    </xf>
    <xf numFmtId="0" fontId="19" fillId="0" borderId="37" xfId="0" applyFont="1" applyBorder="1" applyAlignment="1">
      <alignment horizontal="left" vertical="center"/>
    </xf>
    <xf numFmtId="0" fontId="63" fillId="0" borderId="35" xfId="0" applyFont="1" applyBorder="1" applyAlignment="1">
      <alignment horizontal="left" vertical="center" wrapText="1"/>
    </xf>
    <xf numFmtId="0" fontId="19" fillId="0" borderId="0" xfId="0" applyFont="1" applyAlignment="1">
      <alignment horizontal="center" vertical="center"/>
    </xf>
    <xf numFmtId="0" fontId="19" fillId="2" borderId="39" xfId="0" applyFont="1" applyFill="1" applyBorder="1" applyAlignment="1">
      <alignment horizontal="left" vertical="center" wrapText="1"/>
    </xf>
    <xf numFmtId="0" fontId="60" fillId="17" borderId="5" xfId="0" applyFont="1" applyFill="1" applyBorder="1" applyAlignment="1">
      <alignment horizontal="center" vertical="center" wrapText="1"/>
    </xf>
    <xf numFmtId="0" fontId="60" fillId="17" borderId="36" xfId="0" applyFont="1" applyFill="1" applyBorder="1" applyAlignment="1">
      <alignment horizontal="center" vertical="center" wrapText="1"/>
    </xf>
    <xf numFmtId="0" fontId="60" fillId="17" borderId="35" xfId="0" applyFont="1" applyFill="1" applyBorder="1" applyAlignment="1">
      <alignment horizontal="center" vertical="center" wrapText="1"/>
    </xf>
    <xf numFmtId="0" fontId="60" fillId="17" borderId="0" xfId="0" applyFont="1" applyFill="1" applyAlignment="1">
      <alignment horizontal="center" vertical="center" wrapText="1"/>
    </xf>
    <xf numFmtId="0" fontId="60" fillId="17" borderId="6" xfId="0" applyFont="1" applyFill="1" applyBorder="1" applyAlignment="1">
      <alignment horizontal="center" vertical="center" wrapText="1"/>
    </xf>
    <xf numFmtId="0" fontId="19" fillId="2" borderId="36" xfId="0" applyFont="1" applyFill="1" applyBorder="1" applyAlignment="1">
      <alignment horizontal="left" vertical="center" wrapText="1"/>
    </xf>
    <xf numFmtId="0" fontId="76" fillId="0" borderId="35" xfId="0" applyFont="1" applyBorder="1" applyAlignment="1">
      <alignment horizontal="left" vertical="center" wrapText="1"/>
    </xf>
    <xf numFmtId="0" fontId="77" fillId="0" borderId="35" xfId="0" applyFont="1" applyBorder="1" applyAlignment="1">
      <alignment horizontal="left" vertical="center" wrapText="1"/>
    </xf>
    <xf numFmtId="0" fontId="3" fillId="0" borderId="7" xfId="0" applyFont="1" applyBorder="1" applyAlignment="1">
      <alignment horizontal="left" vertical="center" wrapText="1"/>
    </xf>
    <xf numFmtId="0" fontId="63" fillId="7" borderId="15" xfId="0" applyFont="1" applyFill="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horizontal="center" vertical="center" wrapText="1"/>
    </xf>
    <xf numFmtId="0" fontId="9" fillId="0" borderId="0" xfId="0" applyFont="1" applyAlignment="1">
      <alignment horizontal="center"/>
    </xf>
    <xf numFmtId="0" fontId="49" fillId="0" borderId="0" xfId="0" applyFont="1"/>
    <xf numFmtId="0" fontId="80" fillId="0" borderId="0" xfId="0" applyFont="1"/>
    <xf numFmtId="0" fontId="3" fillId="2" borderId="13" xfId="0" applyFont="1" applyFill="1" applyBorder="1" applyAlignment="1">
      <alignment vertical="center" wrapText="1"/>
    </xf>
    <xf numFmtId="0" fontId="3" fillId="2" borderId="43" xfId="15" applyFont="1" applyFill="1" applyBorder="1" applyAlignment="1">
      <alignment horizontal="justify" vertical="center" wrapText="1"/>
    </xf>
    <xf numFmtId="0" fontId="80" fillId="0" borderId="40" xfId="0" applyFont="1" applyBorder="1"/>
    <xf numFmtId="0" fontId="80" fillId="0" borderId="34" xfId="0" applyFont="1" applyBorder="1"/>
    <xf numFmtId="0" fontId="3" fillId="2" borderId="7" xfId="1" applyFill="1" applyBorder="1" applyAlignment="1">
      <alignment horizontal="left" vertical="center" wrapText="1"/>
    </xf>
    <xf numFmtId="0" fontId="3" fillId="2" borderId="7" xfId="1" applyFill="1" applyBorder="1" applyAlignment="1">
      <alignment horizontal="justify" vertical="center" wrapText="1"/>
    </xf>
    <xf numFmtId="0" fontId="3" fillId="0" borderId="0" xfId="0" applyFont="1" applyAlignment="1">
      <alignment vertical="center" wrapText="1"/>
    </xf>
    <xf numFmtId="0" fontId="9" fillId="2" borderId="0" xfId="0" applyFont="1" applyFill="1"/>
    <xf numFmtId="0" fontId="9" fillId="0" borderId="12" xfId="0" applyFont="1" applyBorder="1"/>
    <xf numFmtId="0" fontId="19" fillId="2" borderId="0" xfId="0" applyFont="1" applyFill="1" applyAlignment="1">
      <alignment vertical="center" wrapText="1"/>
    </xf>
    <xf numFmtId="0" fontId="78" fillId="2" borderId="38" xfId="0" applyFont="1" applyFill="1" applyBorder="1" applyAlignment="1">
      <alignment horizontal="center" vertical="center" wrapText="1"/>
    </xf>
    <xf numFmtId="0" fontId="77" fillId="2" borderId="44" xfId="0" applyFont="1" applyFill="1" applyBorder="1" applyAlignment="1">
      <alignment vertical="center" wrapText="1"/>
    </xf>
    <xf numFmtId="0" fontId="0" fillId="0" borderId="0" xfId="0" applyAlignment="1">
      <alignment horizontal="center" vertical="center"/>
    </xf>
    <xf numFmtId="0" fontId="28" fillId="2" borderId="14" xfId="0" applyFont="1" applyFill="1" applyBorder="1" applyAlignment="1">
      <alignment horizontal="center" vertical="center" wrapText="1"/>
    </xf>
    <xf numFmtId="0" fontId="0" fillId="2" borderId="0" xfId="0" applyFill="1" applyAlignment="1">
      <alignment horizontal="center" vertical="center"/>
    </xf>
    <xf numFmtId="0" fontId="18" fillId="2" borderId="0" xfId="0" applyFont="1" applyFill="1" applyAlignment="1">
      <alignment horizontal="center" vertical="center"/>
    </xf>
    <xf numFmtId="0" fontId="0" fillId="0" borderId="0" xfId="0" applyAlignment="1">
      <alignment horizontal="center"/>
    </xf>
    <xf numFmtId="0" fontId="28" fillId="2" borderId="14" xfId="0" applyFont="1" applyFill="1" applyBorder="1" applyAlignment="1">
      <alignment vertical="center" wrapText="1"/>
    </xf>
    <xf numFmtId="14" fontId="28" fillId="2" borderId="14" xfId="0" applyNumberFormat="1" applyFont="1" applyFill="1" applyBorder="1" applyAlignment="1">
      <alignment horizontal="center" vertical="center" wrapText="1"/>
    </xf>
    <xf numFmtId="9" fontId="29" fillId="15" borderId="24" xfId="0" applyNumberFormat="1" applyFont="1" applyFill="1" applyBorder="1" applyAlignment="1">
      <alignment horizontal="center" vertical="center" wrapText="1"/>
    </xf>
    <xf numFmtId="9" fontId="0" fillId="2" borderId="0" xfId="0" applyNumberFormat="1" applyFill="1" applyAlignment="1">
      <alignment horizontal="center" vertical="center"/>
    </xf>
    <xf numFmtId="0" fontId="1" fillId="0" borderId="24" xfId="0" applyFont="1" applyFill="1" applyBorder="1" applyAlignment="1">
      <alignment horizontal="center"/>
    </xf>
    <xf numFmtId="0" fontId="0" fillId="0" borderId="24" xfId="0" applyFill="1" applyBorder="1" applyAlignment="1">
      <alignment horizontal="center" vertical="center"/>
    </xf>
    <xf numFmtId="0" fontId="0" fillId="0" borderId="0" xfId="0" applyAlignment="1">
      <alignment horizontal="center" vertical="center"/>
    </xf>
    <xf numFmtId="0" fontId="0" fillId="17" borderId="0" xfId="0" applyFill="1"/>
    <xf numFmtId="0" fontId="2" fillId="0" borderId="24" xfId="0" applyFont="1" applyBorder="1" applyAlignment="1">
      <alignment horizontal="center" vertical="center" wrapText="1"/>
    </xf>
    <xf numFmtId="0" fontId="2" fillId="0" borderId="24" xfId="0" applyFont="1" applyBorder="1" applyAlignment="1">
      <alignment horizontal="center" wrapText="1"/>
    </xf>
    <xf numFmtId="9" fontId="0" fillId="0" borderId="24" xfId="0" applyNumberFormat="1" applyBorder="1"/>
    <xf numFmtId="9" fontId="0" fillId="0" borderId="0" xfId="0" applyNumberFormat="1"/>
    <xf numFmtId="9" fontId="2" fillId="0" borderId="24" xfId="0" applyNumberFormat="1" applyFont="1" applyBorder="1" applyAlignment="1">
      <alignment horizontal="right"/>
    </xf>
    <xf numFmtId="9" fontId="0" fillId="0" borderId="24" xfId="10" applyFont="1" applyFill="1" applyBorder="1" applyAlignment="1">
      <alignment horizontal="right" vertical="center"/>
    </xf>
    <xf numFmtId="9" fontId="2" fillId="0" borderId="24" xfId="0" applyNumberFormat="1" applyFont="1" applyBorder="1"/>
    <xf numFmtId="0" fontId="0" fillId="19" borderId="0" xfId="0" applyFill="1"/>
    <xf numFmtId="0" fontId="2" fillId="7" borderId="24" xfId="0" applyFont="1" applyFill="1" applyBorder="1" applyAlignment="1">
      <alignment horizontal="center" wrapText="1"/>
    </xf>
    <xf numFmtId="9" fontId="0" fillId="7" borderId="24" xfId="0" applyNumberFormat="1" applyFill="1" applyBorder="1"/>
    <xf numFmtId="9" fontId="2" fillId="7" borderId="24" xfId="0" applyNumberFormat="1" applyFont="1" applyFill="1" applyBorder="1"/>
    <xf numFmtId="9" fontId="0" fillId="7" borderId="24" xfId="10" applyFont="1" applyFill="1" applyBorder="1" applyAlignment="1">
      <alignment horizontal="right" vertical="center"/>
    </xf>
    <xf numFmtId="9" fontId="29" fillId="0" borderId="24" xfId="10" applyFont="1" applyFill="1" applyBorder="1" applyAlignment="1">
      <alignment horizontal="center" vertical="center" wrapText="1"/>
    </xf>
    <xf numFmtId="9" fontId="0" fillId="0" borderId="0" xfId="0" applyNumberFormat="1" applyAlignment="1">
      <alignment horizontal="center" vertical="center"/>
    </xf>
    <xf numFmtId="0" fontId="0" fillId="0" borderId="24" xfId="0" applyNumberFormat="1" applyFill="1" applyBorder="1"/>
    <xf numFmtId="0" fontId="0" fillId="0" borderId="24" xfId="10" applyNumberFormat="1" applyFont="1" applyFill="1" applyBorder="1" applyAlignment="1">
      <alignment horizontal="right" vertical="center"/>
    </xf>
    <xf numFmtId="0" fontId="2" fillId="0" borderId="24" xfId="0" applyNumberFormat="1" applyFont="1" applyFill="1" applyBorder="1"/>
    <xf numFmtId="0" fontId="2" fillId="0" borderId="24" xfId="0" applyFont="1" applyFill="1" applyBorder="1" applyAlignment="1">
      <alignment horizontal="center" wrapText="1"/>
    </xf>
    <xf numFmtId="0" fontId="62" fillId="12" borderId="24" xfId="1" applyFont="1" applyFill="1" applyBorder="1" applyAlignment="1">
      <alignment horizontal="center" vertical="center" wrapText="1"/>
    </xf>
    <xf numFmtId="0" fontId="10" fillId="14" borderId="24" xfId="1" applyFont="1" applyFill="1" applyBorder="1" applyAlignment="1">
      <alignment horizontal="center" vertical="center" wrapText="1"/>
    </xf>
    <xf numFmtId="0" fontId="7" fillId="12" borderId="24" xfId="1" applyFont="1" applyFill="1" applyBorder="1" applyAlignment="1">
      <alignment horizontal="center" vertical="center" wrapText="1"/>
    </xf>
    <xf numFmtId="0" fontId="0" fillId="0" borderId="0" xfId="0" applyAlignment="1">
      <alignment horizontal="center" vertical="center"/>
    </xf>
    <xf numFmtId="0" fontId="0" fillId="0" borderId="31" xfId="0" applyBorder="1" applyAlignment="1">
      <alignment horizontal="center" vertical="center"/>
    </xf>
    <xf numFmtId="0" fontId="62" fillId="16" borderId="24" xfId="1" applyFont="1" applyFill="1" applyBorder="1" applyAlignment="1">
      <alignment horizontal="center" vertical="center" wrapText="1"/>
    </xf>
    <xf numFmtId="0" fontId="9" fillId="0" borderId="42" xfId="0" applyFont="1" applyBorder="1" applyAlignment="1">
      <alignment horizontal="center" vertical="center" wrapText="1"/>
    </xf>
    <xf numFmtId="0" fontId="80" fillId="14" borderId="27" xfId="0" applyFont="1" applyFill="1" applyBorder="1" applyAlignment="1">
      <alignment horizontal="center" vertical="center"/>
    </xf>
    <xf numFmtId="0" fontId="9" fillId="0" borderId="27" xfId="0" applyFont="1" applyBorder="1" applyAlignment="1">
      <alignment horizontal="center" vertical="center"/>
    </xf>
    <xf numFmtId="14" fontId="19" fillId="0" borderId="27" xfId="0" applyNumberFormat="1" applyFont="1" applyBorder="1" applyAlignment="1">
      <alignment horizontal="center" vertical="center" wrapText="1"/>
    </xf>
    <xf numFmtId="0" fontId="9" fillId="0" borderId="27" xfId="0" applyFont="1" applyBorder="1"/>
    <xf numFmtId="9" fontId="9" fillId="0" borderId="27" xfId="0" applyNumberFormat="1" applyFont="1" applyBorder="1" applyAlignment="1">
      <alignment horizontal="center" vertical="center"/>
    </xf>
    <xf numFmtId="1" fontId="28" fillId="2" borderId="24" xfId="0" applyNumberFormat="1" applyFont="1" applyFill="1" applyBorder="1" applyAlignment="1">
      <alignment horizontal="center" vertical="center" wrapText="1"/>
    </xf>
    <xf numFmtId="9" fontId="39" fillId="15" borderId="24" xfId="0" applyNumberFormat="1" applyFont="1" applyFill="1" applyBorder="1" applyAlignment="1">
      <alignment horizontal="center" vertical="center" wrapText="1"/>
    </xf>
    <xf numFmtId="0" fontId="29" fillId="16" borderId="24" xfId="10" applyNumberFormat="1" applyFont="1" applyFill="1" applyBorder="1" applyAlignment="1">
      <alignment horizontal="center" vertical="center" wrapText="1"/>
    </xf>
    <xf numFmtId="0" fontId="39" fillId="0" borderId="24" xfId="0" applyFont="1" applyBorder="1" applyAlignment="1">
      <alignment horizontal="center" vertical="center" wrapText="1"/>
    </xf>
    <xf numFmtId="1" fontId="38" fillId="2" borderId="24" xfId="0" applyNumberFormat="1" applyFont="1" applyFill="1" applyBorder="1" applyAlignment="1">
      <alignment horizontal="center" vertical="center" wrapText="1"/>
    </xf>
    <xf numFmtId="10" fontId="29" fillId="15" borderId="24" xfId="0" applyNumberFormat="1" applyFont="1" applyFill="1" applyBorder="1" applyAlignment="1">
      <alignment horizontal="center" vertical="center" wrapText="1"/>
    </xf>
    <xf numFmtId="9" fontId="28" fillId="12" borderId="24" xfId="10" applyFont="1" applyFill="1" applyBorder="1" applyAlignment="1">
      <alignment horizontal="center" vertical="center" wrapText="1"/>
    </xf>
    <xf numFmtId="0" fontId="13" fillId="0" borderId="24" xfId="0" applyFont="1" applyBorder="1" applyAlignment="1">
      <alignment horizontal="center" vertical="center" wrapText="1"/>
    </xf>
    <xf numFmtId="9" fontId="28" fillId="0" borderId="24" xfId="0" applyNumberFormat="1" applyFont="1" applyBorder="1" applyAlignment="1">
      <alignment horizontal="center" vertical="center" wrapText="1"/>
    </xf>
    <xf numFmtId="9" fontId="28" fillId="0" borderId="24" xfId="10" applyFont="1" applyFill="1" applyBorder="1" applyAlignment="1">
      <alignment horizontal="center" vertical="center" wrapText="1"/>
    </xf>
    <xf numFmtId="0" fontId="0" fillId="0" borderId="0" xfId="0" applyProtection="1">
      <protection locked="0"/>
    </xf>
    <xf numFmtId="0" fontId="33" fillId="11" borderId="0" xfId="12" applyProtection="1">
      <alignment horizontal="center" vertical="center"/>
    </xf>
    <xf numFmtId="1" fontId="33" fillId="11" borderId="0" xfId="12" applyNumberFormat="1" applyProtection="1">
      <alignment horizontal="center" vertical="center"/>
      <protection locked="0"/>
    </xf>
    <xf numFmtId="49" fontId="34" fillId="0" borderId="0" xfId="13" applyProtection="1">
      <alignment horizontal="left" vertical="center"/>
      <protection locked="0"/>
    </xf>
    <xf numFmtId="168" fontId="19" fillId="0" borderId="0" xfId="14" applyProtection="1">
      <protection locked="0"/>
    </xf>
    <xf numFmtId="1" fontId="0" fillId="0" borderId="0" xfId="0" applyNumberFormat="1" applyProtection="1">
      <protection locked="0"/>
    </xf>
    <xf numFmtId="0" fontId="89" fillId="20" borderId="0" xfId="0" applyFont="1" applyFill="1" applyAlignment="1">
      <alignment horizontal="center" vertical="center"/>
    </xf>
    <xf numFmtId="0" fontId="88" fillId="22" borderId="24" xfId="1" applyFont="1" applyFill="1" applyBorder="1" applyAlignment="1">
      <alignment horizontal="center" vertical="center" wrapText="1"/>
    </xf>
    <xf numFmtId="0" fontId="91" fillId="20" borderId="0" xfId="0" applyFont="1" applyFill="1" applyAlignment="1">
      <alignment horizontal="center" vertical="center"/>
    </xf>
    <xf numFmtId="0" fontId="90" fillId="21" borderId="24" xfId="1" applyFont="1" applyFill="1" applyBorder="1" applyAlignment="1">
      <alignment horizontal="center" vertical="center" wrapText="1"/>
    </xf>
    <xf numFmtId="0" fontId="90" fillId="21" borderId="24" xfId="0" applyFont="1" applyFill="1" applyBorder="1" applyAlignment="1">
      <alignment horizontal="center" vertical="center" wrapText="1"/>
    </xf>
    <xf numFmtId="9" fontId="90" fillId="21" borderId="24" xfId="10" applyFont="1" applyFill="1" applyBorder="1" applyAlignment="1" applyProtection="1">
      <alignment horizontal="center" vertical="center" wrapText="1"/>
    </xf>
    <xf numFmtId="0" fontId="92" fillId="21" borderId="24" xfId="0" applyFont="1" applyFill="1" applyBorder="1" applyAlignment="1">
      <alignment horizontal="center" vertical="center" wrapText="1"/>
    </xf>
    <xf numFmtId="0" fontId="93" fillId="20" borderId="24" xfId="0" applyFont="1" applyFill="1" applyBorder="1" applyAlignment="1">
      <alignment horizontal="center" vertical="center" wrapText="1"/>
    </xf>
    <xf numFmtId="9" fontId="93" fillId="20" borderId="24" xfId="10" applyFont="1" applyFill="1" applyBorder="1" applyAlignment="1" applyProtection="1">
      <alignment horizontal="center" vertical="center" wrapText="1"/>
    </xf>
    <xf numFmtId="0" fontId="94" fillId="0" borderId="24" xfId="0" applyFont="1" applyBorder="1" applyAlignment="1">
      <alignment horizontal="center" vertical="center" wrapText="1"/>
    </xf>
    <xf numFmtId="0" fontId="95" fillId="20" borderId="24" xfId="0" applyFont="1" applyFill="1" applyBorder="1" applyAlignment="1">
      <alignment horizontal="center" vertical="center" wrapText="1"/>
    </xf>
    <xf numFmtId="10" fontId="95" fillId="20" borderId="24" xfId="0" applyNumberFormat="1" applyFont="1" applyFill="1" applyBorder="1" applyAlignment="1">
      <alignment horizontal="center" vertical="center" wrapText="1"/>
    </xf>
    <xf numFmtId="0" fontId="95" fillId="0" borderId="24" xfId="0" applyFont="1" applyBorder="1" applyAlignment="1">
      <alignment horizontal="center" vertical="center" wrapText="1"/>
    </xf>
    <xf numFmtId="169" fontId="95" fillId="0" borderId="24" xfId="0" applyNumberFormat="1" applyFont="1" applyBorder="1" applyAlignment="1">
      <alignment horizontal="center" vertical="center" wrapText="1"/>
    </xf>
    <xf numFmtId="170" fontId="95" fillId="0" borderId="24" xfId="0" applyNumberFormat="1" applyFont="1" applyBorder="1" applyAlignment="1">
      <alignment horizontal="center" vertical="center" wrapText="1"/>
    </xf>
    <xf numFmtId="10" fontId="96" fillId="23" borderId="14" xfId="0" applyNumberFormat="1" applyFont="1" applyFill="1" applyBorder="1" applyAlignment="1">
      <alignment horizontal="center" vertical="center" wrapText="1"/>
    </xf>
    <xf numFmtId="0" fontId="95" fillId="23" borderId="14" xfId="0" applyFont="1" applyFill="1" applyBorder="1" applyAlignment="1">
      <alignment horizontal="center" vertical="center" wrapText="1"/>
    </xf>
    <xf numFmtId="9" fontId="95" fillId="23" borderId="14" xfId="10" applyFont="1" applyFill="1" applyBorder="1" applyAlignment="1" applyProtection="1">
      <alignment horizontal="center" vertical="center" wrapText="1"/>
    </xf>
    <xf numFmtId="0" fontId="95" fillId="24" borderId="14" xfId="0" applyFont="1" applyFill="1" applyBorder="1" applyAlignment="1">
      <alignment horizontal="center" vertical="center" wrapText="1"/>
    </xf>
    <xf numFmtId="0" fontId="96" fillId="25" borderId="14" xfId="0" applyFont="1" applyFill="1" applyBorder="1" applyAlignment="1">
      <alignment horizontal="center" vertical="center" wrapText="1"/>
    </xf>
    <xf numFmtId="0" fontId="95" fillId="25" borderId="14" xfId="0" applyFont="1" applyFill="1" applyBorder="1" applyAlignment="1">
      <alignment horizontal="center" vertical="center" wrapText="1"/>
    </xf>
    <xf numFmtId="9" fontId="95" fillId="25" borderId="14" xfId="10" applyFont="1" applyFill="1" applyBorder="1" applyAlignment="1" applyProtection="1">
      <alignment horizontal="center" vertical="center" wrapText="1"/>
    </xf>
    <xf numFmtId="0" fontId="96" fillId="26" borderId="14" xfId="0" applyFont="1" applyFill="1" applyBorder="1" applyAlignment="1">
      <alignment horizontal="center" vertical="center" wrapText="1"/>
    </xf>
    <xf numFmtId="0" fontId="95" fillId="26" borderId="14" xfId="0" applyFont="1" applyFill="1" applyBorder="1" applyAlignment="1">
      <alignment horizontal="center" vertical="center" wrapText="1"/>
    </xf>
    <xf numFmtId="9" fontId="95" fillId="26" borderId="14" xfId="10" applyFont="1" applyFill="1" applyBorder="1" applyAlignment="1" applyProtection="1">
      <alignment horizontal="center" vertical="center" wrapText="1"/>
    </xf>
    <xf numFmtId="0" fontId="95" fillId="27" borderId="14" xfId="0" applyFont="1" applyFill="1" applyBorder="1" applyAlignment="1">
      <alignment horizontal="center" vertical="center" wrapText="1"/>
    </xf>
    <xf numFmtId="9" fontId="95" fillId="27" borderId="14" xfId="10" applyFont="1" applyFill="1" applyBorder="1" applyAlignment="1" applyProtection="1">
      <alignment horizontal="center" vertical="center" wrapText="1"/>
    </xf>
    <xf numFmtId="0" fontId="95" fillId="20" borderId="14" xfId="0" applyFont="1" applyFill="1" applyBorder="1" applyAlignment="1">
      <alignment horizontal="center" vertical="center" wrapText="1"/>
    </xf>
    <xf numFmtId="0" fontId="0" fillId="20" borderId="0" xfId="0" applyFill="1" applyAlignment="1">
      <alignment horizontal="center" vertical="center"/>
    </xf>
    <xf numFmtId="0" fontId="96" fillId="27" borderId="14" xfId="0" applyFont="1" applyFill="1" applyBorder="1" applyAlignment="1">
      <alignment horizontal="center" vertical="center" wrapText="1"/>
    </xf>
    <xf numFmtId="0" fontId="97" fillId="0" borderId="0" xfId="0" applyFont="1" applyAlignment="1">
      <alignment horizontal="center" vertical="center"/>
    </xf>
    <xf numFmtId="9" fontId="95" fillId="20" borderId="24" xfId="0" applyNumberFormat="1" applyFont="1" applyFill="1" applyBorder="1" applyAlignment="1">
      <alignment horizontal="center" vertical="center" wrapText="1"/>
    </xf>
    <xf numFmtId="0" fontId="96" fillId="23" borderId="14" xfId="0" applyFont="1" applyFill="1" applyBorder="1" applyAlignment="1">
      <alignment horizontal="center" vertical="center" wrapText="1"/>
    </xf>
    <xf numFmtId="9" fontId="0" fillId="20" borderId="0" xfId="10" applyFont="1" applyFill="1" applyBorder="1" applyAlignment="1" applyProtection="1">
      <alignment horizontal="center" vertical="center"/>
    </xf>
    <xf numFmtId="0" fontId="0" fillId="0" borderId="46" xfId="0" applyBorder="1" applyAlignment="1">
      <alignment horizontal="center" vertical="center"/>
    </xf>
    <xf numFmtId="0" fontId="98" fillId="0" borderId="24" xfId="0" applyFont="1" applyBorder="1" applyAlignment="1">
      <alignment horizontal="center" vertical="center" wrapText="1"/>
    </xf>
    <xf numFmtId="9" fontId="29" fillId="2" borderId="24" xfId="10" applyFont="1" applyFill="1" applyBorder="1" applyAlignment="1">
      <alignment horizontal="center" vertical="center" wrapText="1"/>
    </xf>
    <xf numFmtId="0" fontId="38" fillId="28" borderId="24" xfId="0" applyFont="1" applyFill="1" applyBorder="1" applyAlignment="1">
      <alignment horizontal="center" vertical="center" wrapText="1"/>
    </xf>
    <xf numFmtId="9" fontId="38" fillId="28" borderId="24" xfId="10" applyFont="1" applyFill="1" applyBorder="1" applyAlignment="1">
      <alignment horizontal="center" vertical="center" wrapText="1"/>
    </xf>
    <xf numFmtId="0" fontId="20" fillId="0" borderId="49" xfId="0" applyFont="1" applyBorder="1" applyAlignment="1">
      <alignment horizontal="center" vertical="center" wrapText="1"/>
    </xf>
    <xf numFmtId="0" fontId="50" fillId="0" borderId="50" xfId="0" applyFont="1" applyBorder="1" applyAlignment="1">
      <alignment horizontal="center" vertical="center" wrapText="1"/>
    </xf>
    <xf numFmtId="0" fontId="2" fillId="0" borderId="50" xfId="0" applyFont="1" applyBorder="1" applyAlignment="1">
      <alignment horizontal="center" vertical="center" wrapText="1"/>
    </xf>
    <xf numFmtId="0" fontId="49" fillId="0" borderId="51" xfId="0" applyFont="1" applyBorder="1" applyAlignment="1">
      <alignment horizontal="center" vertical="center" wrapText="1"/>
    </xf>
    <xf numFmtId="0" fontId="18" fillId="0" borderId="52" xfId="0" applyFont="1" applyBorder="1" applyAlignment="1">
      <alignment horizontal="center" vertical="center" wrapText="1"/>
    </xf>
    <xf numFmtId="0" fontId="0" fillId="0" borderId="52" xfId="0" applyBorder="1" applyAlignment="1">
      <alignment horizontal="center" vertical="center" wrapText="1"/>
    </xf>
    <xf numFmtId="164" fontId="0" fillId="0" borderId="52" xfId="0" applyNumberFormat="1" applyBorder="1" applyAlignment="1">
      <alignment horizontal="center" vertical="center" wrapText="1"/>
    </xf>
    <xf numFmtId="0" fontId="28" fillId="2" borderId="47" xfId="0" applyFont="1" applyFill="1" applyBorder="1" applyAlignment="1">
      <alignment vertical="center" wrapText="1"/>
    </xf>
    <xf numFmtId="0" fontId="28" fillId="2" borderId="53" xfId="0" applyFont="1" applyFill="1" applyBorder="1" applyAlignment="1">
      <alignment horizontal="left" vertical="center" wrapText="1"/>
    </xf>
    <xf numFmtId="0" fontId="28" fillId="2" borderId="54" xfId="0" applyFont="1" applyFill="1" applyBorder="1" applyAlignment="1">
      <alignment vertical="center" wrapText="1"/>
    </xf>
    <xf numFmtId="0" fontId="28" fillId="2" borderId="14" xfId="0" applyFont="1" applyFill="1" applyBorder="1" applyAlignment="1">
      <alignment horizontal="left" vertical="center" wrapText="1"/>
    </xf>
    <xf numFmtId="0" fontId="28" fillId="2" borderId="55" xfId="0" applyFont="1" applyFill="1" applyBorder="1" applyAlignment="1">
      <alignment vertical="center" wrapText="1"/>
    </xf>
    <xf numFmtId="0" fontId="72" fillId="2" borderId="24" xfId="0" applyFont="1" applyFill="1" applyBorder="1" applyAlignment="1">
      <alignment horizontal="center" vertical="center" wrapText="1"/>
    </xf>
    <xf numFmtId="0" fontId="98" fillId="2" borderId="24" xfId="0" applyFont="1" applyFill="1" applyBorder="1" applyAlignment="1">
      <alignment horizontal="center" vertical="center" wrapText="1"/>
    </xf>
    <xf numFmtId="0" fontId="28" fillId="2" borderId="24" xfId="0" applyFont="1" applyFill="1" applyBorder="1" applyAlignment="1">
      <alignment vertical="center" wrapText="1"/>
    </xf>
    <xf numFmtId="0" fontId="28" fillId="2" borderId="48" xfId="0" applyFont="1" applyFill="1" applyBorder="1" applyAlignment="1">
      <alignment vertical="center" wrapText="1"/>
    </xf>
    <xf numFmtId="0" fontId="28" fillId="2" borderId="56" xfId="0" applyFont="1" applyFill="1" applyBorder="1" applyAlignment="1">
      <alignment vertical="center" wrapText="1"/>
    </xf>
    <xf numFmtId="0" fontId="28" fillId="2" borderId="57" xfId="0" applyFont="1" applyFill="1" applyBorder="1" applyAlignment="1">
      <alignment vertical="center" wrapText="1"/>
    </xf>
    <xf numFmtId="0" fontId="38" fillId="2" borderId="24" xfId="0" applyFont="1" applyFill="1" applyBorder="1" applyAlignment="1">
      <alignment horizontal="left" vertical="center" wrapText="1"/>
    </xf>
    <xf numFmtId="0" fontId="99" fillId="2" borderId="24" xfId="0" applyFont="1" applyFill="1" applyBorder="1" applyAlignment="1">
      <alignment horizontal="center" vertical="center" wrapText="1"/>
    </xf>
    <xf numFmtId="0" fontId="38" fillId="2" borderId="24" xfId="0" applyFont="1" applyFill="1" applyBorder="1" applyAlignment="1">
      <alignment vertical="center" wrapText="1"/>
    </xf>
    <xf numFmtId="0" fontId="28" fillId="2" borderId="24" xfId="0" applyFont="1" applyFill="1" applyBorder="1" applyAlignment="1">
      <alignment wrapText="1"/>
    </xf>
    <xf numFmtId="0" fontId="28" fillId="0" borderId="24" xfId="0" applyFont="1" applyBorder="1" applyAlignment="1">
      <alignment horizontal="left" vertical="center" wrapText="1"/>
    </xf>
    <xf numFmtId="0" fontId="38" fillId="2" borderId="24" xfId="0" applyFont="1" applyFill="1" applyBorder="1" applyAlignment="1">
      <alignment vertical="top" wrapText="1"/>
    </xf>
    <xf numFmtId="0" fontId="38" fillId="2" borderId="24" xfId="0" applyFont="1" applyFill="1" applyBorder="1" applyAlignment="1">
      <alignment horizontal="center" vertical="top" wrapText="1"/>
    </xf>
    <xf numFmtId="0" fontId="100" fillId="2" borderId="58" xfId="0" applyFont="1" applyFill="1" applyBorder="1" applyAlignment="1">
      <alignment vertical="center" wrapText="1"/>
    </xf>
    <xf numFmtId="0" fontId="9" fillId="2" borderId="27" xfId="0" applyFont="1" applyFill="1" applyBorder="1" applyAlignment="1">
      <alignment horizontal="center" vertical="center"/>
    </xf>
    <xf numFmtId="0" fontId="19" fillId="0" borderId="27" xfId="0" applyFont="1" applyBorder="1" applyAlignment="1">
      <alignment horizontal="left" vertical="center" wrapText="1"/>
    </xf>
    <xf numFmtId="0" fontId="19" fillId="2" borderId="27" xfId="0" applyFont="1" applyFill="1" applyBorder="1" applyAlignment="1">
      <alignment horizontal="center" vertical="center" wrapText="1"/>
    </xf>
    <xf numFmtId="0" fontId="82" fillId="0" borderId="27" xfId="21" applyBorder="1" applyAlignment="1">
      <alignment wrapText="1"/>
    </xf>
    <xf numFmtId="0" fontId="19" fillId="0" borderId="27" xfId="0" applyFont="1" applyBorder="1" applyAlignment="1">
      <alignment vertical="center" wrapText="1"/>
    </xf>
    <xf numFmtId="0" fontId="3" fillId="2" borderId="27" xfId="1" applyFill="1" applyBorder="1" applyAlignment="1">
      <alignment horizontal="justify" vertical="center" wrapText="1"/>
    </xf>
    <xf numFmtId="0" fontId="19" fillId="0" borderId="27" xfId="0" applyFont="1" applyBorder="1" applyAlignment="1">
      <alignment horizontal="center" vertical="center" wrapText="1"/>
    </xf>
    <xf numFmtId="0" fontId="82" fillId="0" borderId="27" xfId="21" applyBorder="1" applyAlignment="1">
      <alignment vertical="center" wrapText="1"/>
    </xf>
    <xf numFmtId="0" fontId="9" fillId="2" borderId="27" xfId="0" applyFont="1" applyFill="1" applyBorder="1" applyAlignment="1">
      <alignment vertical="center" wrapText="1"/>
    </xf>
    <xf numFmtId="0" fontId="9" fillId="0" borderId="27" xfId="0" applyFont="1" applyBorder="1" applyAlignment="1">
      <alignment vertical="center" wrapText="1"/>
    </xf>
    <xf numFmtId="0" fontId="9" fillId="0" borderId="27" xfId="0" applyFont="1" applyBorder="1" applyAlignment="1">
      <alignment horizontal="center" vertical="center" wrapText="1"/>
    </xf>
    <xf numFmtId="0" fontId="9" fillId="2" borderId="27" xfId="0" applyFont="1" applyFill="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4" fillId="4" borderId="5"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9" fillId="0" borderId="14" xfId="0" applyFont="1" applyBorder="1" applyAlignment="1">
      <alignment horizontal="center"/>
    </xf>
    <xf numFmtId="0" fontId="19" fillId="0" borderId="14" xfId="0" applyFont="1" applyBorder="1" applyAlignment="1">
      <alignment horizontal="center" vertical="center" wrapText="1"/>
    </xf>
    <xf numFmtId="0" fontId="3" fillId="2" borderId="2" xfId="9" applyFont="1" applyFill="1" applyBorder="1" applyAlignment="1">
      <alignment horizontal="left" vertical="center" wrapText="1"/>
    </xf>
    <xf numFmtId="0" fontId="3" fillId="2" borderId="3" xfId="9"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32" fillId="10" borderId="24" xfId="11" applyAlignment="1" applyProtection="1">
      <alignment horizontal="left" vertical="center" wrapText="1"/>
    </xf>
    <xf numFmtId="0" fontId="0" fillId="0" borderId="0" xfId="0" applyProtection="1">
      <protection locked="0"/>
    </xf>
    <xf numFmtId="1" fontId="0" fillId="0" borderId="0" xfId="0" applyNumberFormat="1" applyProtection="1">
      <protection locked="0"/>
    </xf>
    <xf numFmtId="0" fontId="88" fillId="21" borderId="24" xfId="1" applyFont="1" applyFill="1" applyBorder="1" applyAlignment="1">
      <alignment horizontal="center" vertical="center" wrapText="1"/>
    </xf>
    <xf numFmtId="0" fontId="86" fillId="20" borderId="24" xfId="9" applyFont="1" applyFill="1" applyBorder="1" applyAlignment="1">
      <alignment horizontal="left" vertical="center" wrapText="1"/>
    </xf>
    <xf numFmtId="0" fontId="84" fillId="0" borderId="24" xfId="0" applyFont="1" applyBorder="1" applyAlignment="1">
      <alignment horizontal="center" vertical="center"/>
    </xf>
    <xf numFmtId="0" fontId="85" fillId="0" borderId="24" xfId="0" applyFont="1" applyBorder="1" applyAlignment="1">
      <alignment horizontal="center" vertical="center" wrapText="1"/>
    </xf>
    <xf numFmtId="0" fontId="87" fillId="0" borderId="24" xfId="0" applyFont="1" applyBorder="1" applyAlignment="1">
      <alignment horizontal="center" vertical="center" wrapText="1"/>
    </xf>
    <xf numFmtId="0" fontId="88" fillId="22" borderId="24" xfId="1" applyFont="1" applyFill="1" applyBorder="1" applyAlignment="1">
      <alignment horizontal="center" vertical="center" wrapText="1"/>
    </xf>
    <xf numFmtId="0" fontId="90" fillId="21" borderId="24" xfId="1" applyFont="1" applyFill="1" applyBorder="1" applyAlignment="1">
      <alignment horizontal="center" vertical="center" wrapText="1"/>
    </xf>
    <xf numFmtId="0" fontId="90" fillId="21" borderId="24" xfId="0" applyFont="1" applyFill="1" applyBorder="1" applyAlignment="1">
      <alignment horizontal="center" vertical="center"/>
    </xf>
    <xf numFmtId="0" fontId="8" fillId="14" borderId="24" xfId="0" applyFont="1" applyFill="1" applyBorder="1" applyAlignment="1">
      <alignment horizontal="center" vertical="center"/>
    </xf>
    <xf numFmtId="0" fontId="4" fillId="14" borderId="7" xfId="1" applyFont="1" applyFill="1" applyBorder="1" applyAlignment="1">
      <alignment horizontal="center" vertical="center" wrapText="1"/>
    </xf>
    <xf numFmtId="0" fontId="62" fillId="12" borderId="24" xfId="1" applyFont="1" applyFill="1" applyBorder="1" applyAlignment="1">
      <alignment horizontal="center" vertical="center" wrapText="1"/>
    </xf>
    <xf numFmtId="0" fontId="7" fillId="12" borderId="24" xfId="1" applyFont="1" applyFill="1" applyBorder="1" applyAlignment="1">
      <alignment horizontal="center" vertical="center" wrapText="1"/>
    </xf>
    <xf numFmtId="0" fontId="22" fillId="0" borderId="0" xfId="0" applyFont="1" applyAlignment="1">
      <alignment horizontal="center" vertical="center" wrapText="1"/>
    </xf>
    <xf numFmtId="0" fontId="21" fillId="0" borderId="24" xfId="0" applyFont="1" applyBorder="1" applyAlignment="1">
      <alignment horizontal="center" vertical="center" wrapText="1"/>
    </xf>
    <xf numFmtId="0" fontId="0" fillId="0" borderId="45" xfId="0" applyBorder="1" applyAlignment="1">
      <alignment horizontal="center" vertical="center"/>
    </xf>
    <xf numFmtId="0" fontId="0" fillId="0" borderId="40"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8" fillId="14" borderId="24" xfId="1" applyFont="1" applyFill="1" applyBorder="1" applyAlignment="1">
      <alignment horizontal="center" vertical="center" wrapText="1"/>
    </xf>
    <xf numFmtId="0" fontId="9" fillId="0" borderId="24" xfId="0" applyFont="1" applyBorder="1" applyAlignment="1">
      <alignment horizontal="center" vertical="center"/>
    </xf>
    <xf numFmtId="0" fontId="61" fillId="2" borderId="24" xfId="9" applyFont="1" applyFill="1" applyBorder="1" applyAlignment="1">
      <alignment horizontal="left" vertical="center" wrapText="1"/>
    </xf>
    <xf numFmtId="0" fontId="66" fillId="0" borderId="24" xfId="0" applyFont="1" applyBorder="1" applyAlignment="1">
      <alignment horizontal="center" vertical="center" wrapText="1"/>
    </xf>
    <xf numFmtId="0" fontId="10" fillId="14" borderId="24" xfId="1" applyFont="1" applyFill="1" applyBorder="1" applyAlignment="1">
      <alignment horizontal="center" vertical="center" wrapText="1"/>
    </xf>
    <xf numFmtId="0" fontId="17" fillId="0" borderId="24" xfId="0" applyFont="1" applyBorder="1" applyAlignment="1">
      <alignment horizontal="center" vertical="center" wrapText="1"/>
    </xf>
    <xf numFmtId="0" fontId="4" fillId="14" borderId="24" xfId="1" applyFont="1" applyFill="1" applyBorder="1" applyAlignment="1">
      <alignment horizontal="center" vertical="center" wrapText="1"/>
    </xf>
    <xf numFmtId="0" fontId="65" fillId="0" borderId="24" xfId="0" applyFont="1" applyBorder="1" applyAlignment="1">
      <alignment horizontal="center" vertical="center" wrapText="1"/>
    </xf>
    <xf numFmtId="0" fontId="63" fillId="0" borderId="24" xfId="0" applyFont="1" applyBorder="1" applyAlignment="1">
      <alignment horizontal="center" vertical="center" wrapText="1"/>
    </xf>
    <xf numFmtId="0" fontId="62" fillId="16" borderId="24" xfId="1" applyFont="1" applyFill="1" applyBorder="1" applyAlignment="1">
      <alignment horizontal="center" vertical="center" wrapText="1"/>
    </xf>
    <xf numFmtId="0" fontId="67" fillId="0" borderId="24" xfId="0" applyFont="1" applyBorder="1" applyAlignment="1">
      <alignment horizontal="center" vertical="center" wrapText="1"/>
    </xf>
    <xf numFmtId="0" fontId="51" fillId="12" borderId="24" xfId="0" applyFont="1" applyFill="1" applyBorder="1" applyAlignment="1">
      <alignment horizontal="center" vertical="center"/>
    </xf>
    <xf numFmtId="0" fontId="51" fillId="12" borderId="24" xfId="1" applyFont="1" applyFill="1" applyBorder="1" applyAlignment="1">
      <alignment horizontal="center" vertical="center" wrapText="1"/>
    </xf>
    <xf numFmtId="0" fontId="64" fillId="0" borderId="24" xfId="0" applyFont="1" applyBorder="1" applyAlignment="1">
      <alignment horizontal="center" vertical="center" wrapText="1"/>
    </xf>
    <xf numFmtId="0" fontId="24" fillId="0" borderId="0" xfId="0" applyFont="1" applyAlignment="1">
      <alignment horizontal="center" vertical="center" wrapText="1"/>
    </xf>
    <xf numFmtId="0" fontId="8" fillId="9" borderId="0" xfId="0" applyFont="1" applyFill="1" applyAlignment="1">
      <alignment horizontal="center" vertical="center" wrapText="1"/>
    </xf>
    <xf numFmtId="0" fontId="8" fillId="9" borderId="19" xfId="0" applyFont="1" applyFill="1" applyBorder="1" applyAlignment="1">
      <alignment horizontal="center" vertical="center" wrapText="1"/>
    </xf>
    <xf numFmtId="0" fontId="20" fillId="8" borderId="0" xfId="0" applyFont="1" applyFill="1" applyAlignment="1">
      <alignment horizontal="center" vertical="center"/>
    </xf>
    <xf numFmtId="14" fontId="26" fillId="0" borderId="21" xfId="0" applyNumberFormat="1" applyFont="1" applyBorder="1" applyAlignment="1">
      <alignment horizontal="center" vertical="center" wrapText="1"/>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0" fontId="25" fillId="0" borderId="21" xfId="0" applyFont="1" applyBorder="1" applyAlignment="1">
      <alignment horizontal="center" vertical="center" wrapText="1"/>
    </xf>
    <xf numFmtId="0" fontId="25" fillId="0" borderId="23" xfId="0" applyFont="1" applyBorder="1" applyAlignment="1">
      <alignment horizontal="center" vertical="center" wrapText="1"/>
    </xf>
    <xf numFmtId="0" fontId="42" fillId="2" borderId="27" xfId="15" applyFont="1" applyFill="1" applyBorder="1" applyAlignment="1">
      <alignment horizontal="center" vertical="center" wrapText="1"/>
    </xf>
    <xf numFmtId="0" fontId="42" fillId="2" borderId="7" xfId="15" applyFont="1" applyFill="1" applyBorder="1" applyAlignment="1">
      <alignment horizontal="center" vertical="center" wrapText="1"/>
    </xf>
    <xf numFmtId="0" fontId="9" fillId="0" borderId="24" xfId="0" applyFont="1" applyBorder="1" applyAlignment="1">
      <alignment horizontal="center"/>
    </xf>
    <xf numFmtId="0" fontId="53" fillId="14" borderId="12" xfId="0" applyFont="1" applyFill="1" applyBorder="1" applyAlignment="1">
      <alignment horizontal="center" vertical="center" wrapText="1"/>
    </xf>
    <xf numFmtId="0" fontId="42" fillId="2" borderId="6" xfId="15" applyFont="1" applyFill="1" applyBorder="1" applyAlignment="1">
      <alignment horizontal="center" vertical="center" wrapText="1"/>
    </xf>
    <xf numFmtId="0" fontId="22" fillId="0" borderId="26" xfId="0" applyFont="1" applyBorder="1" applyAlignment="1">
      <alignment horizontal="center" vertical="center" wrapText="1"/>
    </xf>
    <xf numFmtId="0" fontId="63" fillId="0" borderId="32" xfId="0" applyFont="1" applyBorder="1" applyAlignment="1">
      <alignment horizontal="center" vertical="center" wrapText="1"/>
    </xf>
    <xf numFmtId="0" fontId="63" fillId="0" borderId="26"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4" xfId="0" applyFont="1" applyBorder="1" applyAlignment="1">
      <alignment horizontal="center" vertical="center" wrapText="1"/>
    </xf>
    <xf numFmtId="0" fontId="63" fillId="0" borderId="0" xfId="0" applyFont="1" applyAlignment="1">
      <alignment horizontal="center" vertical="center" wrapText="1"/>
    </xf>
    <xf numFmtId="0" fontId="63" fillId="0" borderId="31" xfId="0" applyFont="1" applyBorder="1" applyAlignment="1">
      <alignment horizontal="center" vertical="center" wrapText="1"/>
    </xf>
    <xf numFmtId="0" fontId="63" fillId="0" borderId="11" xfId="0" applyFont="1" applyBorder="1" applyAlignment="1">
      <alignment horizontal="center" vertical="center" wrapText="1"/>
    </xf>
    <xf numFmtId="0" fontId="63" fillId="0" borderId="12" xfId="0" applyFont="1" applyBorder="1" applyAlignment="1">
      <alignment horizontal="center" vertical="center" wrapText="1"/>
    </xf>
    <xf numFmtId="0" fontId="63" fillId="0" borderId="13" xfId="0" applyFont="1" applyBorder="1" applyAlignment="1">
      <alignment horizontal="center" vertical="center" wrapText="1"/>
    </xf>
    <xf numFmtId="0" fontId="63" fillId="0" borderId="25" xfId="0" applyFont="1" applyBorder="1" applyAlignment="1">
      <alignment horizontal="left" vertical="center" wrapText="1"/>
    </xf>
    <xf numFmtId="0" fontId="63" fillId="0" borderId="30" xfId="0" applyFont="1" applyBorder="1" applyAlignment="1">
      <alignment horizontal="left" vertical="center" wrapText="1"/>
    </xf>
    <xf numFmtId="0" fontId="61" fillId="2" borderId="25" xfId="9" applyFont="1" applyFill="1" applyBorder="1" applyAlignment="1">
      <alignment horizontal="center" vertical="center" wrapText="1"/>
    </xf>
    <xf numFmtId="0" fontId="61" fillId="2" borderId="30" xfId="9" applyFont="1" applyFill="1" applyBorder="1" applyAlignment="1">
      <alignment horizontal="center" vertical="center" wrapText="1"/>
    </xf>
    <xf numFmtId="0" fontId="46" fillId="2" borderId="24" xfId="15" applyFont="1" applyFill="1" applyBorder="1" applyAlignment="1">
      <alignment horizontal="center" vertical="center" wrapText="1"/>
    </xf>
    <xf numFmtId="0" fontId="42" fillId="2" borderId="24" xfId="15" applyFont="1" applyFill="1" applyBorder="1" applyAlignment="1">
      <alignment horizontal="center" vertical="center" wrapText="1"/>
    </xf>
    <xf numFmtId="0" fontId="46" fillId="0" borderId="26" xfId="15" applyFont="1" applyBorder="1" applyAlignment="1">
      <alignment horizontal="center" vertical="center" wrapText="1"/>
    </xf>
    <xf numFmtId="0" fontId="46" fillId="0" borderId="0" xfId="15" applyFont="1" applyAlignment="1">
      <alignment horizontal="center" vertical="center" wrapText="1"/>
    </xf>
    <xf numFmtId="0" fontId="61" fillId="2" borderId="0" xfId="9" applyFont="1" applyFill="1" applyAlignment="1">
      <alignment horizontal="left" vertical="center" wrapText="1"/>
    </xf>
    <xf numFmtId="0" fontId="53" fillId="14" borderId="28" xfId="0" applyFont="1" applyFill="1" applyBorder="1" applyAlignment="1">
      <alignment horizontal="center" vertical="center" wrapText="1"/>
    </xf>
    <xf numFmtId="0" fontId="42" fillId="0" borderId="27" xfId="15" applyFont="1" applyBorder="1" applyAlignment="1">
      <alignment horizontal="center" vertical="center" wrapText="1"/>
    </xf>
    <xf numFmtId="0" fontId="42" fillId="0" borderId="6" xfId="15" applyFont="1" applyBorder="1" applyAlignment="1">
      <alignment horizontal="center" vertical="center" wrapText="1"/>
    </xf>
    <xf numFmtId="0" fontId="42" fillId="0" borderId="7" xfId="15" applyFont="1" applyBorder="1" applyAlignment="1">
      <alignment horizontal="center" vertical="center" wrapText="1"/>
    </xf>
    <xf numFmtId="0" fontId="8" fillId="18" borderId="45" xfId="0" applyFont="1" applyFill="1" applyBorder="1" applyAlignment="1">
      <alignment horizontal="center"/>
    </xf>
    <xf numFmtId="0" fontId="8" fillId="18" borderId="40" xfId="0" applyFont="1" applyFill="1" applyBorder="1" applyAlignment="1">
      <alignment horizontal="center"/>
    </xf>
    <xf numFmtId="0" fontId="8" fillId="18" borderId="46" xfId="0" applyFont="1" applyFill="1" applyBorder="1" applyAlignment="1">
      <alignment horizontal="center"/>
    </xf>
    <xf numFmtId="0" fontId="8" fillId="18" borderId="11" xfId="0" applyFont="1" applyFill="1" applyBorder="1" applyAlignment="1">
      <alignment horizontal="center" vertical="center" wrapText="1"/>
    </xf>
    <xf numFmtId="0" fontId="8" fillId="18" borderId="12" xfId="0" applyFont="1" applyFill="1" applyBorder="1" applyAlignment="1">
      <alignment horizontal="center" vertical="center" wrapText="1"/>
    </xf>
    <xf numFmtId="0" fontId="8" fillId="18" borderId="13" xfId="0" applyFont="1" applyFill="1" applyBorder="1" applyAlignment="1">
      <alignment horizontal="center" vertical="center" wrapText="1"/>
    </xf>
    <xf numFmtId="0" fontId="8" fillId="18" borderId="11" xfId="0" applyFont="1" applyFill="1" applyBorder="1" applyAlignment="1">
      <alignment horizontal="center" vertical="top" wrapText="1"/>
    </xf>
    <xf numFmtId="0" fontId="51" fillId="18" borderId="12" xfId="0" applyFont="1" applyFill="1" applyBorder="1" applyAlignment="1">
      <alignment horizontal="center" vertical="top" wrapText="1"/>
    </xf>
    <xf numFmtId="0" fontId="51" fillId="18" borderId="13" xfId="0" applyFont="1" applyFill="1" applyBorder="1" applyAlignment="1">
      <alignment horizontal="center" vertical="top" wrapText="1"/>
    </xf>
    <xf numFmtId="0" fontId="51" fillId="18" borderId="40" xfId="0" applyFont="1" applyFill="1" applyBorder="1" applyAlignment="1">
      <alignment horizontal="center"/>
    </xf>
    <xf numFmtId="0" fontId="51" fillId="18" borderId="46" xfId="0" applyFont="1" applyFill="1" applyBorder="1" applyAlignment="1">
      <alignment horizontal="center"/>
    </xf>
    <xf numFmtId="0" fontId="78" fillId="0" borderId="27" xfId="15" applyFont="1" applyBorder="1" applyAlignment="1">
      <alignment horizontal="center" vertical="center" wrapText="1"/>
    </xf>
    <xf numFmtId="0" fontId="78" fillId="0" borderId="6" xfId="15" applyFont="1" applyBorder="1" applyAlignment="1">
      <alignment horizontal="center" vertical="center" wrapText="1"/>
    </xf>
    <xf numFmtId="0" fontId="78" fillId="0" borderId="7" xfId="15" applyFont="1" applyBorder="1" applyAlignment="1">
      <alignment horizontal="center" vertical="center" wrapText="1"/>
    </xf>
    <xf numFmtId="0" fontId="8" fillId="18" borderId="12" xfId="0" applyFont="1" applyFill="1" applyBorder="1" applyAlignment="1">
      <alignment horizontal="center" vertical="top" wrapText="1"/>
    </xf>
    <xf numFmtId="0" fontId="8" fillId="18" borderId="13" xfId="0" applyFont="1" applyFill="1" applyBorder="1" applyAlignment="1">
      <alignment horizontal="center" vertical="top" wrapText="1"/>
    </xf>
    <xf numFmtId="0" fontId="9" fillId="0" borderId="27" xfId="0" applyFont="1" applyBorder="1" applyAlignment="1">
      <alignment horizontal="center" vertical="center" wrapText="1"/>
    </xf>
    <xf numFmtId="0" fontId="9" fillId="0" borderId="7" xfId="0" applyFont="1" applyBorder="1" applyAlignment="1">
      <alignment horizontal="center" vertical="center" wrapText="1"/>
    </xf>
    <xf numFmtId="0" fontId="8" fillId="18" borderId="45" xfId="0" applyFont="1" applyFill="1" applyBorder="1" applyAlignment="1">
      <alignment horizontal="center" vertical="center"/>
    </xf>
    <xf numFmtId="0" fontId="8" fillId="18" borderId="40" xfId="0" applyFont="1" applyFill="1" applyBorder="1" applyAlignment="1">
      <alignment horizontal="center" vertical="center"/>
    </xf>
    <xf numFmtId="0" fontId="8" fillId="18" borderId="46" xfId="0" applyFont="1" applyFill="1" applyBorder="1" applyAlignment="1">
      <alignment horizontal="center" vertical="center"/>
    </xf>
    <xf numFmtId="0" fontId="80" fillId="14" borderId="45" xfId="0" applyFont="1" applyFill="1" applyBorder="1" applyAlignment="1">
      <alignment horizontal="center" vertical="center"/>
    </xf>
    <xf numFmtId="0" fontId="9" fillId="0" borderId="6" xfId="0" applyFont="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9" fillId="0" borderId="24" xfId="0" applyFont="1" applyBorder="1" applyAlignment="1">
      <alignment horizontal="center" vertical="center" wrapText="1"/>
    </xf>
    <xf numFmtId="0" fontId="74" fillId="12" borderId="24" xfId="1" applyFont="1" applyFill="1" applyBorder="1" applyAlignment="1">
      <alignment horizontal="center" vertical="center" wrapText="1"/>
    </xf>
    <xf numFmtId="0" fontId="28" fillId="2" borderId="27"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75" fillId="12" borderId="24" xfId="1" applyFont="1" applyFill="1" applyBorder="1" applyAlignment="1">
      <alignment horizontal="center" vertical="center" wrapText="1"/>
    </xf>
    <xf numFmtId="0" fontId="52" fillId="16" borderId="0" xfId="0" applyFont="1" applyFill="1" applyAlignment="1">
      <alignment horizontal="center" vertical="center"/>
    </xf>
    <xf numFmtId="0" fontId="20" fillId="14" borderId="24" xfId="0" applyFont="1" applyFill="1" applyBorder="1" applyAlignment="1">
      <alignment horizontal="center" vertical="center"/>
    </xf>
    <xf numFmtId="0" fontId="57" fillId="14" borderId="0" xfId="0" applyFont="1" applyFill="1" applyAlignment="1">
      <alignment horizontal="center" vertical="center" wrapText="1"/>
    </xf>
    <xf numFmtId="0" fontId="57" fillId="14" borderId="29" xfId="0" applyFont="1" applyFill="1" applyBorder="1" applyAlignment="1">
      <alignment horizontal="center" vertical="center" wrapText="1"/>
    </xf>
    <xf numFmtId="0" fontId="20" fillId="17" borderId="24" xfId="0" applyFont="1" applyFill="1" applyBorder="1" applyAlignment="1">
      <alignment horizontal="center" vertical="center"/>
    </xf>
    <xf numFmtId="0" fontId="20" fillId="19" borderId="24" xfId="0" applyFont="1" applyFill="1" applyBorder="1" applyAlignment="1">
      <alignment horizontal="center" vertical="center"/>
    </xf>
    <xf numFmtId="0" fontId="8" fillId="18" borderId="35" xfId="0" applyFont="1" applyFill="1" applyBorder="1" applyAlignment="1">
      <alignment horizontal="center" vertical="center"/>
    </xf>
    <xf numFmtId="14" fontId="20" fillId="18" borderId="35" xfId="0" applyNumberFormat="1" applyFont="1" applyFill="1" applyBorder="1" applyAlignment="1">
      <alignment horizontal="center"/>
    </xf>
    <xf numFmtId="0" fontId="80" fillId="14" borderId="35" xfId="0" applyFont="1" applyFill="1" applyBorder="1" applyAlignment="1">
      <alignment horizontal="center" vertical="center"/>
    </xf>
    <xf numFmtId="0" fontId="80" fillId="14" borderId="36" xfId="0" applyFont="1" applyFill="1" applyBorder="1" applyAlignment="1">
      <alignment horizontal="center" vertical="center"/>
    </xf>
    <xf numFmtId="0" fontId="80" fillId="14" borderId="37" xfId="0" applyFont="1" applyFill="1" applyBorder="1" applyAlignment="1">
      <alignment horizontal="center" vertical="center"/>
    </xf>
    <xf numFmtId="0" fontId="80" fillId="14" borderId="35" xfId="0" applyFont="1" applyFill="1" applyBorder="1"/>
    <xf numFmtId="0" fontId="49" fillId="14" borderId="35" xfId="0" applyFont="1" applyFill="1" applyBorder="1"/>
    <xf numFmtId="0" fontId="49" fillId="14" borderId="35" xfId="0" applyFont="1" applyFill="1" applyBorder="1" applyAlignment="1">
      <alignment horizontal="center"/>
    </xf>
    <xf numFmtId="0" fontId="9" fillId="0" borderId="35" xfId="0" applyFont="1" applyBorder="1" applyAlignment="1">
      <alignment horizontal="center" vertical="center" wrapText="1"/>
    </xf>
    <xf numFmtId="0" fontId="25" fillId="0" borderId="35" xfId="0" applyFont="1" applyBorder="1" applyAlignment="1">
      <alignment horizontal="center" vertical="center"/>
    </xf>
    <xf numFmtId="0" fontId="3" fillId="0" borderId="35" xfId="0" applyFont="1" applyBorder="1" applyAlignment="1">
      <alignment horizontal="left" vertical="center" wrapText="1"/>
    </xf>
    <xf numFmtId="0" fontId="3" fillId="0" borderId="35" xfId="0" applyFont="1" applyBorder="1" applyAlignment="1">
      <alignment horizontal="center" vertical="center" wrapText="1"/>
    </xf>
    <xf numFmtId="0" fontId="19" fillId="0" borderId="35" xfId="0" applyFont="1" applyBorder="1" applyAlignment="1">
      <alignment horizontal="center" vertical="center" wrapText="1"/>
    </xf>
    <xf numFmtId="14" fontId="3" fillId="0" borderId="35" xfId="0" applyNumberFormat="1" applyFont="1" applyBorder="1" applyAlignment="1">
      <alignment horizontal="center" vertical="center" wrapText="1"/>
    </xf>
    <xf numFmtId="0" fontId="18" fillId="0" borderId="35" xfId="0" applyFont="1" applyBorder="1" applyAlignment="1">
      <alignment horizontal="center" vertical="center"/>
    </xf>
    <xf numFmtId="0" fontId="18" fillId="0" borderId="35" xfId="0" applyFont="1" applyBorder="1"/>
    <xf numFmtId="9" fontId="0" fillId="0" borderId="35" xfId="0" applyNumberFormat="1" applyBorder="1" applyAlignment="1">
      <alignment horizontal="center" vertical="center"/>
    </xf>
    <xf numFmtId="0" fontId="18" fillId="0" borderId="35" xfId="0" applyFont="1" applyBorder="1" applyAlignment="1">
      <alignment horizontal="center"/>
    </xf>
    <xf numFmtId="0" fontId="9" fillId="0" borderId="35" xfId="0" applyFont="1" applyBorder="1" applyAlignment="1">
      <alignment horizontal="center" vertical="center"/>
    </xf>
    <xf numFmtId="0" fontId="3" fillId="2" borderId="35" xfId="15" applyFont="1" applyFill="1" applyBorder="1" applyAlignment="1">
      <alignment horizontal="center" vertical="center" wrapText="1"/>
    </xf>
    <xf numFmtId="14" fontId="19" fillId="0" borderId="35" xfId="0" applyNumberFormat="1" applyFont="1" applyBorder="1" applyAlignment="1">
      <alignment horizontal="center" vertical="center" wrapText="1"/>
    </xf>
    <xf numFmtId="0" fontId="0" fillId="0" borderId="35" xfId="0" applyBorder="1" applyAlignment="1">
      <alignment horizontal="center" vertical="center"/>
    </xf>
    <xf numFmtId="0" fontId="0" fillId="0" borderId="35" xfId="0" applyBorder="1"/>
    <xf numFmtId="0" fontId="82" fillId="0" borderId="35" xfId="21" applyBorder="1" applyAlignment="1">
      <alignment wrapText="1"/>
    </xf>
    <xf numFmtId="0" fontId="9" fillId="2" borderId="35" xfId="0" applyFont="1" applyFill="1" applyBorder="1" applyAlignment="1">
      <alignment horizontal="center" vertical="center" wrapText="1"/>
    </xf>
    <xf numFmtId="0" fontId="9" fillId="2" borderId="35" xfId="0" applyFont="1" applyFill="1" applyBorder="1" applyAlignment="1">
      <alignment horizontal="center" vertical="center"/>
    </xf>
    <xf numFmtId="0" fontId="19" fillId="2" borderId="35" xfId="0" applyFont="1" applyFill="1" applyBorder="1" applyAlignment="1">
      <alignment horizontal="left" vertical="center" wrapText="1"/>
    </xf>
    <xf numFmtId="9" fontId="19" fillId="2" borderId="35" xfId="0" applyNumberFormat="1" applyFont="1" applyFill="1" applyBorder="1" applyAlignment="1">
      <alignment horizontal="center" vertical="center" wrapText="1"/>
    </xf>
    <xf numFmtId="0" fontId="19" fillId="2" borderId="35" xfId="0" applyFont="1" applyFill="1" applyBorder="1" applyAlignment="1">
      <alignment horizontal="center" vertical="center" wrapText="1"/>
    </xf>
    <xf numFmtId="0" fontId="0" fillId="2" borderId="35" xfId="0" applyFill="1" applyBorder="1" applyAlignment="1">
      <alignment horizontal="center" vertical="center"/>
    </xf>
    <xf numFmtId="14" fontId="19" fillId="2" borderId="35" xfId="0" applyNumberFormat="1" applyFont="1" applyFill="1" applyBorder="1" applyAlignment="1">
      <alignment horizontal="center" vertical="center"/>
    </xf>
    <xf numFmtId="0" fontId="3" fillId="2" borderId="35" xfId="15" applyFont="1" applyFill="1" applyBorder="1" applyAlignment="1">
      <alignment horizontal="justify" vertical="center" wrapText="1"/>
    </xf>
    <xf numFmtId="14" fontId="19" fillId="2" borderId="35" xfId="0" applyNumberFormat="1" applyFont="1" applyFill="1" applyBorder="1" applyAlignment="1">
      <alignment horizontal="center" vertical="center" wrapText="1"/>
    </xf>
    <xf numFmtId="0" fontId="78" fillId="2" borderId="35" xfId="15" applyFont="1" applyFill="1" applyBorder="1" applyAlignment="1">
      <alignment horizontal="center" vertical="center" wrapText="1"/>
    </xf>
    <xf numFmtId="0" fontId="77" fillId="2" borderId="35" xfId="15" applyFont="1" applyFill="1" applyBorder="1" applyAlignment="1">
      <alignment horizontal="center" vertical="center" wrapText="1"/>
    </xf>
    <xf numFmtId="0" fontId="82" fillId="0" borderId="35" xfId="21" applyBorder="1" applyAlignment="1">
      <alignment vertical="center" wrapText="1"/>
    </xf>
    <xf numFmtId="0" fontId="9" fillId="0" borderId="35" xfId="0" applyFont="1" applyBorder="1" applyAlignment="1">
      <alignment horizontal="center" vertical="center" wrapText="1"/>
    </xf>
    <xf numFmtId="9" fontId="19" fillId="0" borderId="35" xfId="0" applyNumberFormat="1" applyFont="1"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vertical="center" wrapText="1"/>
    </xf>
    <xf numFmtId="0" fontId="80" fillId="18" borderId="36" xfId="0" applyFont="1" applyFill="1" applyBorder="1" applyAlignment="1">
      <alignment horizontal="center" vertical="center"/>
    </xf>
    <xf numFmtId="0" fontId="80" fillId="18" borderId="39" xfId="0" applyFont="1" applyFill="1" applyBorder="1" applyAlignment="1">
      <alignment horizontal="center" vertical="center"/>
    </xf>
    <xf numFmtId="0" fontId="80" fillId="18" borderId="37" xfId="0" applyFont="1" applyFill="1" applyBorder="1" applyAlignment="1">
      <alignment horizontal="center" vertical="center"/>
    </xf>
    <xf numFmtId="14" fontId="10" fillId="18" borderId="36" xfId="0" applyNumberFormat="1" applyFont="1" applyFill="1" applyBorder="1" applyAlignment="1">
      <alignment horizontal="center"/>
    </xf>
    <xf numFmtId="14" fontId="10" fillId="18" borderId="39" xfId="0" applyNumberFormat="1" applyFont="1" applyFill="1" applyBorder="1" applyAlignment="1">
      <alignment horizontal="center"/>
    </xf>
    <xf numFmtId="14" fontId="10" fillId="18" borderId="37" xfId="0" applyNumberFormat="1" applyFont="1" applyFill="1" applyBorder="1" applyAlignment="1">
      <alignment horizontal="center"/>
    </xf>
    <xf numFmtId="14" fontId="80" fillId="18" borderId="35" xfId="0" applyNumberFormat="1" applyFont="1" applyFill="1" applyBorder="1" applyAlignment="1">
      <alignment horizontal="center"/>
    </xf>
    <xf numFmtId="14" fontId="80" fillId="18" borderId="39" xfId="0" applyNumberFormat="1" applyFont="1" applyFill="1" applyBorder="1" applyAlignment="1">
      <alignment horizontal="center"/>
    </xf>
    <xf numFmtId="14" fontId="80" fillId="18" borderId="37" xfId="0" applyNumberFormat="1" applyFont="1" applyFill="1" applyBorder="1" applyAlignment="1">
      <alignment horizontal="center"/>
    </xf>
    <xf numFmtId="0" fontId="80" fillId="14" borderId="35" xfId="0" applyFont="1" applyFill="1" applyBorder="1" applyAlignment="1">
      <alignment horizontal="center"/>
    </xf>
    <xf numFmtId="0" fontId="77" fillId="0" borderId="35" xfId="15" applyFont="1" applyBorder="1" applyAlignment="1">
      <alignment horizontal="center" vertical="center" wrapText="1"/>
    </xf>
    <xf numFmtId="9" fontId="9" fillId="0" borderId="35" xfId="0" applyNumberFormat="1" applyFont="1" applyBorder="1" applyAlignment="1">
      <alignment horizontal="center" vertical="center"/>
    </xf>
    <xf numFmtId="0" fontId="82" fillId="0" borderId="35" xfId="21" applyBorder="1" applyAlignment="1">
      <alignment horizontal="center" vertical="center" wrapText="1"/>
    </xf>
    <xf numFmtId="0" fontId="9" fillId="0" borderId="35" xfId="0" applyFont="1" applyBorder="1" applyAlignment="1">
      <alignment vertical="center" wrapText="1"/>
    </xf>
    <xf numFmtId="0" fontId="77" fillId="2" borderId="35" xfId="15" applyFont="1" applyFill="1" applyBorder="1" applyAlignment="1">
      <alignment horizontal="justify" vertical="center" wrapText="1"/>
    </xf>
    <xf numFmtId="0" fontId="9" fillId="0" borderId="35" xfId="0" applyFont="1" applyBorder="1" applyAlignment="1">
      <alignment wrapText="1"/>
    </xf>
    <xf numFmtId="0" fontId="9" fillId="0" borderId="35" xfId="0" applyFont="1" applyBorder="1"/>
    <xf numFmtId="0" fontId="80" fillId="18" borderId="35" xfId="0" applyFont="1" applyFill="1" applyBorder="1" applyAlignment="1">
      <alignment horizontal="center" vertical="center"/>
    </xf>
    <xf numFmtId="0" fontId="3" fillId="2" borderId="35" xfId="0" applyFont="1" applyFill="1" applyBorder="1" applyAlignment="1">
      <alignment horizontal="center" vertical="center" wrapText="1"/>
    </xf>
    <xf numFmtId="14" fontId="9" fillId="0" borderId="35" xfId="0" applyNumberFormat="1" applyFont="1" applyBorder="1" applyAlignment="1">
      <alignment horizontal="center" vertical="center" wrapText="1"/>
    </xf>
    <xf numFmtId="0" fontId="77" fillId="0" borderId="35" xfId="1" applyFont="1" applyBorder="1" applyAlignment="1">
      <alignment horizontal="center" vertical="center" wrapText="1"/>
    </xf>
    <xf numFmtId="0" fontId="19" fillId="0" borderId="35" xfId="0" applyFont="1" applyBorder="1" applyAlignment="1">
      <alignment vertical="center" wrapText="1"/>
    </xf>
    <xf numFmtId="0" fontId="77" fillId="2" borderId="35" xfId="0" applyFont="1" applyFill="1" applyBorder="1" applyAlignment="1">
      <alignment vertical="center" wrapText="1"/>
    </xf>
    <xf numFmtId="0" fontId="19" fillId="0" borderId="35" xfId="0" applyFont="1" applyBorder="1" applyAlignment="1">
      <alignment wrapText="1"/>
    </xf>
    <xf numFmtId="0" fontId="78" fillId="2" borderId="35" xfId="15" applyFont="1" applyFill="1" applyBorder="1" applyAlignment="1">
      <alignment vertical="center" wrapText="1"/>
    </xf>
    <xf numFmtId="0" fontId="81" fillId="2" borderId="35" xfId="15" applyFont="1" applyFill="1" applyBorder="1" applyAlignment="1">
      <alignment horizontal="center" vertical="center" wrapText="1"/>
    </xf>
    <xf numFmtId="0" fontId="82" fillId="0" borderId="35" xfId="21" applyBorder="1"/>
    <xf numFmtId="0" fontId="3" fillId="2" borderId="35" xfId="1" applyFill="1" applyBorder="1" applyAlignment="1">
      <alignment horizontal="center" vertical="center" wrapText="1"/>
    </xf>
    <xf numFmtId="0" fontId="3" fillId="2" borderId="35" xfId="1" applyFill="1" applyBorder="1" applyAlignment="1">
      <alignment horizontal="left" vertical="center" wrapText="1"/>
    </xf>
    <xf numFmtId="0" fontId="82" fillId="0" borderId="35" xfId="21" applyBorder="1" applyAlignment="1">
      <alignment horizontal="center" wrapText="1"/>
    </xf>
    <xf numFmtId="0" fontId="3" fillId="2" borderId="35" xfId="1" applyFill="1" applyBorder="1" applyAlignment="1">
      <alignment vertical="center" wrapText="1"/>
    </xf>
    <xf numFmtId="0" fontId="19" fillId="2" borderId="35" xfId="1" applyFont="1" applyFill="1" applyBorder="1" applyAlignment="1">
      <alignment horizontal="center" vertical="center" wrapText="1"/>
    </xf>
    <xf numFmtId="0" fontId="3" fillId="0" borderId="35" xfId="0" applyFont="1" applyBorder="1" applyAlignment="1">
      <alignment vertical="center" wrapText="1"/>
    </xf>
    <xf numFmtId="0" fontId="3" fillId="2" borderId="35" xfId="1" applyFill="1" applyBorder="1" applyAlignment="1">
      <alignment horizontal="justify" vertical="center" wrapText="1"/>
    </xf>
    <xf numFmtId="9" fontId="9" fillId="2" borderId="35" xfId="0" applyNumberFormat="1" applyFont="1" applyFill="1" applyBorder="1" applyAlignment="1">
      <alignment horizontal="center" vertical="center"/>
    </xf>
    <xf numFmtId="0" fontId="82" fillId="2" borderId="35" xfId="21" applyFill="1" applyBorder="1" applyAlignment="1">
      <alignment vertical="center"/>
    </xf>
    <xf numFmtId="0" fontId="82" fillId="2" borderId="35" xfId="21" applyFill="1" applyBorder="1"/>
    <xf numFmtId="0" fontId="9" fillId="2" borderId="35" xfId="0" applyFont="1" applyFill="1" applyBorder="1"/>
    <xf numFmtId="0" fontId="1" fillId="0" borderId="35" xfId="21" applyFont="1" applyBorder="1" applyAlignment="1">
      <alignment horizontal="left" vertical="center" wrapText="1"/>
    </xf>
    <xf numFmtId="14" fontId="19" fillId="2" borderId="27" xfId="0" applyNumberFormat="1" applyFont="1" applyFill="1" applyBorder="1" applyAlignment="1">
      <alignment horizontal="center" vertical="center" wrapText="1"/>
    </xf>
    <xf numFmtId="0" fontId="78" fillId="0" borderId="35" xfId="1" applyFont="1" applyBorder="1" applyAlignment="1">
      <alignment horizontal="center" vertical="center" wrapText="1"/>
    </xf>
    <xf numFmtId="0" fontId="78" fillId="0" borderId="35" xfId="1" applyFont="1" applyBorder="1" applyAlignment="1">
      <alignment horizontal="center" vertical="center" wrapText="1"/>
    </xf>
    <xf numFmtId="0" fontId="19" fillId="0" borderId="35" xfId="0" applyFont="1" applyBorder="1" applyAlignment="1">
      <alignment vertical="center"/>
    </xf>
    <xf numFmtId="0" fontId="19" fillId="0" borderId="35" xfId="0" applyFont="1" applyBorder="1" applyAlignment="1">
      <alignment horizontal="center" vertical="center"/>
    </xf>
    <xf numFmtId="14" fontId="19" fillId="0" borderId="35" xfId="0" applyNumberFormat="1" applyFont="1" applyBorder="1" applyAlignment="1">
      <alignment horizontal="center" vertical="center"/>
    </xf>
    <xf numFmtId="0" fontId="19" fillId="2" borderId="36" xfId="0" applyFont="1" applyFill="1" applyBorder="1" applyAlignment="1">
      <alignment horizontal="justify" vertical="center" wrapText="1"/>
    </xf>
    <xf numFmtId="0" fontId="19" fillId="2" borderId="35" xfId="0" applyFont="1" applyFill="1" applyBorder="1" applyAlignment="1">
      <alignment horizontal="justify" vertical="center" wrapText="1"/>
    </xf>
    <xf numFmtId="9" fontId="80" fillId="0" borderId="35" xfId="0" applyNumberFormat="1" applyFont="1" applyBorder="1" applyAlignment="1">
      <alignment horizontal="center" vertical="center"/>
    </xf>
    <xf numFmtId="0" fontId="101" fillId="0" borderId="35" xfId="21" applyFont="1" applyBorder="1" applyAlignment="1">
      <alignment wrapText="1"/>
    </xf>
    <xf numFmtId="0" fontId="19" fillId="0" borderId="36" xfId="0" applyFont="1" applyBorder="1" applyAlignment="1">
      <alignment horizontal="justify" vertical="center" wrapText="1"/>
    </xf>
    <xf numFmtId="0" fontId="19" fillId="0" borderId="35" xfId="0" applyFont="1" applyBorder="1" applyAlignment="1">
      <alignment horizontal="justify" vertical="center" wrapText="1"/>
    </xf>
    <xf numFmtId="0" fontId="19" fillId="2" borderId="35" xfId="0" applyFont="1" applyFill="1" applyBorder="1" applyAlignment="1">
      <alignment vertical="center" wrapText="1"/>
    </xf>
    <xf numFmtId="0" fontId="9" fillId="2" borderId="35" xfId="0" applyFont="1" applyFill="1" applyBorder="1" applyAlignment="1">
      <alignment wrapText="1"/>
    </xf>
    <xf numFmtId="0" fontId="83" fillId="0" borderId="35" xfId="21" applyFont="1" applyBorder="1" applyAlignment="1">
      <alignment wrapText="1"/>
    </xf>
    <xf numFmtId="14" fontId="80" fillId="18" borderId="36" xfId="0" applyNumberFormat="1" applyFont="1" applyFill="1" applyBorder="1" applyAlignment="1">
      <alignment horizontal="center"/>
    </xf>
    <xf numFmtId="0" fontId="77" fillId="2" borderId="35" xfId="0" applyFont="1" applyFill="1" applyBorder="1" applyAlignment="1">
      <alignment horizontal="left" vertical="center" wrapText="1"/>
    </xf>
    <xf numFmtId="0" fontId="3" fillId="2" borderId="35" xfId="1" applyFill="1" applyBorder="1" applyAlignment="1">
      <alignment horizontal="left" vertical="top" wrapText="1"/>
    </xf>
    <xf numFmtId="0" fontId="82" fillId="2" borderId="35" xfId="21" applyFill="1" applyBorder="1" applyAlignment="1">
      <alignment vertical="center" wrapText="1"/>
    </xf>
    <xf numFmtId="0" fontId="80" fillId="14" borderId="35" xfId="0" applyFont="1" applyFill="1" applyBorder="1" applyAlignment="1">
      <alignment horizontal="center" vertical="center"/>
    </xf>
    <xf numFmtId="0" fontId="77" fillId="2" borderId="35" xfId="18" applyFont="1" applyFill="1" applyBorder="1" applyAlignment="1">
      <alignment vertical="center" wrapText="1"/>
    </xf>
  </cellXfs>
  <cellStyles count="23">
    <cellStyle name="BodyStyle" xfId="13" xr:uid="{00000000-0005-0000-0000-000000000000}"/>
    <cellStyle name="Currency" xfId="14" xr:uid="{00000000-0005-0000-0000-000001000000}"/>
    <cellStyle name="HeaderStyle" xfId="12" xr:uid="{00000000-0005-0000-0000-000002000000}"/>
    <cellStyle name="Hipervínculo" xfId="21" builtinId="8"/>
    <cellStyle name="KPT06_fill" xfId="16" xr:uid="{2A16B51A-3460-41B4-9677-F1FBD533ADEE}"/>
    <cellStyle name="MainTitle" xfId="11" xr:uid="{00000000-0005-0000-0000-000004000000}"/>
    <cellStyle name="MainTitle 2" xfId="22" xr:uid="{361A74DB-0130-4B8E-894C-C485D70F031F}"/>
    <cellStyle name="Millares 2" xfId="6" xr:uid="{00000000-0005-0000-0000-000005000000}"/>
    <cellStyle name="Millares 2 2" xfId="19" xr:uid="{531FA439-B32C-46C5-9E35-D07D39A11A4D}"/>
    <cellStyle name="Millares 7 2 4 3" xfId="7" xr:uid="{00000000-0005-0000-0000-000006000000}"/>
    <cellStyle name="Millares 7 2 4 3 2" xfId="20" xr:uid="{FAFDB563-1575-457F-A70D-7F804B41893C}"/>
    <cellStyle name="Moneda 2" xfId="2" xr:uid="{00000000-0005-0000-0000-000007000000}"/>
    <cellStyle name="Moneda 3" xfId="17" xr:uid="{375357A8-7A5B-4C71-8610-841243A9C9B3}"/>
    <cellStyle name="Normal" xfId="0" builtinId="0"/>
    <cellStyle name="Normal 18 3" xfId="9" xr:uid="{00000000-0005-0000-0000-000009000000}"/>
    <cellStyle name="Normal 2" xfId="1" xr:uid="{00000000-0005-0000-0000-00000A000000}"/>
    <cellStyle name="Normal 2 2" xfId="3" xr:uid="{00000000-0005-0000-0000-00000B000000}"/>
    <cellStyle name="Normal 3" xfId="4" xr:uid="{00000000-0005-0000-0000-00000C000000}"/>
    <cellStyle name="Normal 3 2" xfId="18" xr:uid="{3A8B6E68-8ED1-44D6-841E-9FA178C14749}"/>
    <cellStyle name="Normal 4" xfId="15" xr:uid="{00000000-0005-0000-0000-00000D000000}"/>
    <cellStyle name="Porcentaje" xfId="10" builtinId="5"/>
    <cellStyle name="Porcentaje 2" xfId="5" xr:uid="{00000000-0005-0000-0000-00000F000000}"/>
    <cellStyle name="Porcentual 2" xfId="8" xr:uid="{00000000-0005-0000-0000-000010000000}"/>
  </cellStyles>
  <dxfs count="20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2" defaultPivotStyle="PivotStyleLight16"/>
  <colors>
    <mruColors>
      <color rgb="FF5C6670"/>
      <color rgb="FFFFCCCC"/>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 TRIMESTRE 2026</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SEGUIMIENTO!$A$4</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9CB4-47E7-82D8-DA1D1405322B}"/>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9CB4-47E7-82D8-DA1D1405322B}"/>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B4-47E7-82D8-DA1D1405322B}"/>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B4-47E7-82D8-DA1D1405322B}"/>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B4-47E7-82D8-DA1D1405322B}"/>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SEGUIMIENTO!$B$3:$D$3</c:f>
              <c:strCache>
                <c:ptCount val="3"/>
                <c:pt idx="0">
                  <c:v>Metas Programadas Año </c:v>
                </c:pt>
                <c:pt idx="1">
                  <c:v>Metas Programadas I Trimestre</c:v>
                </c:pt>
                <c:pt idx="2">
                  <c:v>Metas Ejecutadas I Trimestre</c:v>
                </c:pt>
              </c:strCache>
            </c:strRef>
          </c:cat>
          <c:val>
            <c:numRef>
              <c:f>SEGUIMIENTO!$B$4:$D$4</c:f>
              <c:numCache>
                <c:formatCode>General</c:formatCode>
                <c:ptCount val="3"/>
              </c:numCache>
            </c:numRef>
          </c:val>
          <c:shape val="cylinder"/>
          <c:extLst>
            <c:ext xmlns:c16="http://schemas.microsoft.com/office/drawing/2014/chart" uri="{C3380CC4-5D6E-409C-BE32-E72D297353CC}">
              <c16:uniqueId val="{00000005-9CB4-47E7-82D8-DA1D1405322B}"/>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IV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SEGUIMIENTO!$I$122</c:f>
              <c:strCache>
                <c:ptCount val="1"/>
                <c:pt idx="0">
                  <c:v>Metas Proyectadas IV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SEGUIMIENTO!$F$123:$F$133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SEGUIMIENTO!$I$123:$I$133</c:f>
              <c:numCache>
                <c:formatCode>General</c:formatCode>
                <c:ptCount val="11"/>
              </c:numCache>
            </c:numRef>
          </c:val>
          <c:extLst>
            <c:ext xmlns:c16="http://schemas.microsoft.com/office/drawing/2014/chart" uri="{C3380CC4-5D6E-409C-BE32-E72D297353CC}">
              <c16:uniqueId val="{00000000-69D7-4226-BA23-719F98F6F255}"/>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PROYECTADAS POR CADA PLAN      IV TRIMESTRE 2026</a:t>
            </a:r>
            <a:endParaRPr lang="es-CO" sz="1100">
              <a:effectLst/>
            </a:endParaRPr>
          </a:p>
        </c:rich>
      </c:tx>
      <c:layout>
        <c:manualLayout>
          <c:xMode val="edge"/>
          <c:yMode val="edge"/>
          <c:x val="0.11976097812824854"/>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SEGUIMIENTO!$H$122</c:f>
              <c:strCache>
                <c:ptCount val="1"/>
                <c:pt idx="0">
                  <c:v>Metas Programadas IV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SEGUIMIENTO!$F$123:$F$133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SEGUIMIENTO!$H$123:$H$133</c:f>
              <c:numCache>
                <c:formatCode>General</c:formatCode>
                <c:ptCount val="11"/>
              </c:numCache>
            </c:numRef>
          </c:val>
          <c:extLst>
            <c:ext xmlns:c16="http://schemas.microsoft.com/office/drawing/2014/chart" uri="{C3380CC4-5D6E-409C-BE32-E72D297353CC}">
              <c16:uniqueId val="{00000000-1D3B-4F45-9884-8AE56B347DB9}"/>
            </c:ext>
          </c:extLst>
        </c:ser>
        <c:ser>
          <c:idx val="1"/>
          <c:order val="1"/>
          <c:tx>
            <c:strRef>
              <c:f>SEGUIMIENTO!$I$122</c:f>
              <c:strCache>
                <c:ptCount val="1"/>
                <c:pt idx="0">
                  <c:v>Metas Proyectadas IV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SEGUIMIENTO!$F$123:$F$133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SEGUIMIENTO!$I$123:$I$133</c:f>
              <c:numCache>
                <c:formatCode>General</c:formatCode>
                <c:ptCount val="11"/>
              </c:numCache>
            </c:numRef>
          </c:val>
          <c:extLst>
            <c:ext xmlns:c16="http://schemas.microsoft.com/office/drawing/2014/chart" uri="{C3380CC4-5D6E-409C-BE32-E72D297353CC}">
              <c16:uniqueId val="{00000002-1D3B-4F45-9884-8AE56B347DB9}"/>
            </c:ext>
          </c:extLst>
        </c:ser>
        <c:dLbls>
          <c:showLegendKey val="0"/>
          <c:showVal val="1"/>
          <c:showCatName val="0"/>
          <c:showSerName val="0"/>
          <c:showPercent val="0"/>
          <c:showBubbleSize val="0"/>
        </c:dLbls>
        <c:gapWidth val="219"/>
        <c:axId val="2036420352"/>
        <c:axId val="1874870192"/>
      </c:bar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III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SEGUIMIENTO!$I$82</c:f>
              <c:strCache>
                <c:ptCount val="1"/>
                <c:pt idx="0">
                  <c:v>Metas Ejecutadas III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SEGUIMIENTO!$F$83:$F$93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SEGUIMIENTO!$I$83:$I$93</c:f>
              <c:numCache>
                <c:formatCode>General</c:formatCode>
                <c:ptCount val="11"/>
              </c:numCache>
            </c:numRef>
          </c:val>
          <c:extLst>
            <c:ext xmlns:c16="http://schemas.microsoft.com/office/drawing/2014/chart" uri="{C3380CC4-5D6E-409C-BE32-E72D297353CC}">
              <c16:uniqueId val="{00000000-AE52-4F96-98E8-23B5CAB26C1B}"/>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SEGUIMIENTO!$I$3</c:f>
              <c:strCache>
                <c:ptCount val="1"/>
                <c:pt idx="0">
                  <c:v>Metas Ejecutadas I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SEGUIMIENTO!$F$4:$F$14</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SEGUIMIENTO!$I$4:$I$14</c:f>
              <c:numCache>
                <c:formatCode>General</c:formatCode>
                <c:ptCount val="11"/>
              </c:numCache>
            </c:numRef>
          </c:val>
          <c:extLst>
            <c:ext xmlns:c16="http://schemas.microsoft.com/office/drawing/2014/chart" uri="{C3380CC4-5D6E-409C-BE32-E72D297353CC}">
              <c16:uniqueId val="{00000000-6883-4EB1-93AF-88E9DCDF0F98}"/>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EJECUTADAS POR CADA PLAN      I TRIMESTRE 2026</a:t>
            </a:r>
            <a:endParaRPr lang="es-CO" sz="1100">
              <a:effectLst/>
            </a:endParaRPr>
          </a:p>
        </c:rich>
      </c:tx>
      <c:layout>
        <c:manualLayout>
          <c:xMode val="edge"/>
          <c:yMode val="edge"/>
          <c:x val="0.1153504897253697"/>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4.4642384441262749E-2"/>
          <c:y val="0.25122673915300719"/>
          <c:w val="0.95535761555873722"/>
          <c:h val="0.51609551802876452"/>
        </c:manualLayout>
      </c:layout>
      <c:barChart>
        <c:barDir val="col"/>
        <c:grouping val="clustered"/>
        <c:varyColors val="0"/>
        <c:ser>
          <c:idx val="0"/>
          <c:order val="0"/>
          <c:tx>
            <c:strRef>
              <c:f>SEGUIMIENTO!$H$3</c:f>
              <c:strCache>
                <c:ptCount val="1"/>
                <c:pt idx="0">
                  <c:v>Metas Programadas I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SEGUIMIENTO!$F$4:$F$14</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SEGUIMIENTO!$H$4:$H$14</c:f>
              <c:numCache>
                <c:formatCode>General</c:formatCode>
                <c:ptCount val="11"/>
              </c:numCache>
            </c:numRef>
          </c:val>
          <c:extLst>
            <c:ext xmlns:c16="http://schemas.microsoft.com/office/drawing/2014/chart" uri="{C3380CC4-5D6E-409C-BE32-E72D297353CC}">
              <c16:uniqueId val="{00000000-368E-4FA9-AA2C-FADAF5D80B34}"/>
            </c:ext>
          </c:extLst>
        </c:ser>
        <c:dLbls>
          <c:showLegendKey val="0"/>
          <c:showVal val="1"/>
          <c:showCatName val="0"/>
          <c:showSerName val="0"/>
          <c:showPercent val="0"/>
          <c:showBubbleSize val="0"/>
        </c:dLbls>
        <c:gapWidth val="219"/>
        <c:axId val="2036420352"/>
        <c:axId val="1874870192"/>
      </c:barChart>
      <c:lineChart>
        <c:grouping val="stacked"/>
        <c:varyColors val="0"/>
        <c:ser>
          <c:idx val="1"/>
          <c:order val="1"/>
          <c:tx>
            <c:strRef>
              <c:f>SEGUIMIENTO!$I$3</c:f>
              <c:strCache>
                <c:ptCount val="1"/>
                <c:pt idx="0">
                  <c:v>Metas Ejecutadas I Trimestre</c:v>
                </c:pt>
              </c:strCache>
            </c:strRef>
          </c:tx>
          <c:spPr>
            <a:ln w="28575" cap="rnd">
              <a:solidFill>
                <a:srgbClr val="C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SEGUIMIENTO!$F$4:$F$14</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SEGUIMIENTO!$I$4:$I$14</c:f>
              <c:numCache>
                <c:formatCode>General</c:formatCode>
                <c:ptCount val="11"/>
              </c:numCache>
            </c:numRef>
          </c:val>
          <c:smooth val="0"/>
          <c:extLst>
            <c:ext xmlns:c16="http://schemas.microsoft.com/office/drawing/2014/chart" uri="{C3380CC4-5D6E-409C-BE32-E72D297353CC}">
              <c16:uniqueId val="{00000001-368E-4FA9-AA2C-FADAF5D80B34}"/>
            </c:ext>
          </c:extLst>
        </c:ser>
        <c:dLbls>
          <c:showLegendKey val="0"/>
          <c:showVal val="1"/>
          <c:showCatName val="0"/>
          <c:showSerName val="0"/>
          <c:showPercent val="0"/>
          <c:showBubbleSize val="0"/>
        </c:dLbls>
        <c:marker val="1"/>
        <c:smooth val="0"/>
        <c:axId val="2036420352"/>
        <c:axId val="1874870192"/>
      </c:line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legendEntry>
        <c:idx val="1"/>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II TRIMESTRE 2026</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SEGUIMIENTO!$A$43</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BF24-4328-86E9-2AA4EB9813EC}"/>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BF24-4328-86E9-2AA4EB9813EC}"/>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24-4328-86E9-2AA4EB9813EC}"/>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24-4328-86E9-2AA4EB9813EC}"/>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24-4328-86E9-2AA4EB9813E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SEGUIMIENTO!$B$42:$D$42</c:f>
              <c:strCache>
                <c:ptCount val="3"/>
                <c:pt idx="0">
                  <c:v>Metas Programadas Año </c:v>
                </c:pt>
                <c:pt idx="1">
                  <c:v>Metas Programadas II Trimestre</c:v>
                </c:pt>
                <c:pt idx="2">
                  <c:v>Metas Ejecutadas II Trimestre</c:v>
                </c:pt>
              </c:strCache>
            </c:strRef>
          </c:cat>
          <c:val>
            <c:numRef>
              <c:f>SEGUIMIENTO!$B$43:$D$43</c:f>
              <c:numCache>
                <c:formatCode>General</c:formatCode>
                <c:ptCount val="3"/>
              </c:numCache>
            </c:numRef>
          </c:val>
          <c:shape val="cylinder"/>
          <c:extLst>
            <c:ext xmlns:c16="http://schemas.microsoft.com/office/drawing/2014/chart" uri="{C3380CC4-5D6E-409C-BE32-E72D297353CC}">
              <c16:uniqueId val="{00000005-BF24-4328-86E9-2AA4EB9813EC}"/>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600" b="1" i="0" baseline="0">
                <a:effectLst/>
              </a:rPr>
              <a:t>CUMPLIMIENTO DE ACTIVIDADES POR PLAN II TRIMESTRE</a:t>
            </a:r>
            <a:endParaRPr lang="es-CO" sz="1200">
              <a:effectLst/>
            </a:endParaRPr>
          </a:p>
        </c:rich>
      </c:tx>
      <c:layout>
        <c:manualLayout>
          <c:xMode val="edge"/>
          <c:yMode val="edge"/>
          <c:x val="0.1021604938271605"/>
          <c:y val="5.5555555555555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SEGUIMIENTO!$I$42</c:f>
              <c:strCache>
                <c:ptCount val="1"/>
                <c:pt idx="0">
                  <c:v>Metas Ejecutadas II Trimestre</c:v>
                </c:pt>
              </c:strCache>
            </c:strRef>
          </c:tx>
          <c:spPr>
            <a:solidFill>
              <a:srgbClr val="FF0000"/>
            </a:solidFill>
            <a:ln cmpd="sng">
              <a:solidFill>
                <a:srgbClr val="FF0000"/>
              </a:solidFill>
              <a:prstDash val="sys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SEGUIMIENTO!$F$43:$F$53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SEGUIMIENTO!$I$43:$I$53</c:f>
              <c:numCache>
                <c:formatCode>General</c:formatCode>
                <c:ptCount val="11"/>
              </c:numCache>
            </c:numRef>
          </c:val>
          <c:extLst>
            <c:ext xmlns:c16="http://schemas.microsoft.com/office/drawing/2014/chart" uri="{C3380CC4-5D6E-409C-BE32-E72D297353CC}">
              <c16:uniqueId val="{00000000-2864-4826-BEA8-ADBBC191F9F4}"/>
            </c:ext>
          </c:extLst>
        </c:ser>
        <c:dLbls>
          <c:showLegendKey val="0"/>
          <c:showVal val="1"/>
          <c:showCatName val="0"/>
          <c:showSerName val="0"/>
          <c:showPercent val="0"/>
          <c:showBubbleSize val="0"/>
        </c:dLbls>
        <c:gapWidth val="219"/>
        <c:axId val="1505328320"/>
        <c:axId val="1505311680"/>
      </c:barChart>
      <c:catAx>
        <c:axId val="15053283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505311680"/>
        <c:crosses val="autoZero"/>
        <c:auto val="1"/>
        <c:lblAlgn val="ctr"/>
        <c:lblOffset val="100"/>
        <c:noMultiLvlLbl val="0"/>
      </c:catAx>
      <c:valAx>
        <c:axId val="1505311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5328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EJECUTADAS POR CADA PLAN     II TRIMESTRE 2026</a:t>
            </a:r>
            <a:endParaRPr lang="es-CO" sz="1100">
              <a:effectLst/>
            </a:endParaRPr>
          </a:p>
        </c:rich>
      </c:tx>
      <c:layout>
        <c:manualLayout>
          <c:xMode val="edge"/>
          <c:yMode val="edge"/>
          <c:x val="0.1153504897253697"/>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SEGUIMIENTO!$H$42</c:f>
              <c:strCache>
                <c:ptCount val="1"/>
                <c:pt idx="0">
                  <c:v>Metas Programadas II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SEGUIMIENTO!$F$43:$F$53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SEGUIMIENTO!$H$43:$H$53</c:f>
              <c:numCache>
                <c:formatCode>General</c:formatCode>
                <c:ptCount val="11"/>
              </c:numCache>
            </c:numRef>
          </c:val>
          <c:extLst>
            <c:ext xmlns:c16="http://schemas.microsoft.com/office/drawing/2014/chart" uri="{C3380CC4-5D6E-409C-BE32-E72D297353CC}">
              <c16:uniqueId val="{00000000-B03A-4E09-8F94-9C5E07EC410D}"/>
            </c:ext>
          </c:extLst>
        </c:ser>
        <c:ser>
          <c:idx val="1"/>
          <c:order val="1"/>
          <c:tx>
            <c:strRef>
              <c:f>SEGUIMIENTO!$I$42</c:f>
              <c:strCache>
                <c:ptCount val="1"/>
                <c:pt idx="0">
                  <c:v>Metas Ejecutadas II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SEGUIMIENTO!$F$43:$F$53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SEGUIMIENTO!$I$43:$I$53</c:f>
              <c:numCache>
                <c:formatCode>General</c:formatCode>
                <c:ptCount val="11"/>
              </c:numCache>
            </c:numRef>
          </c:val>
          <c:extLst>
            <c:ext xmlns:c16="http://schemas.microsoft.com/office/drawing/2014/chart" uri="{C3380CC4-5D6E-409C-BE32-E72D297353CC}">
              <c16:uniqueId val="{00000002-B03A-4E09-8F94-9C5E07EC410D}"/>
            </c:ext>
          </c:extLst>
        </c:ser>
        <c:dLbls>
          <c:showLegendKey val="0"/>
          <c:showVal val="1"/>
          <c:showCatName val="0"/>
          <c:showSerName val="0"/>
          <c:showPercent val="0"/>
          <c:showBubbleSize val="0"/>
        </c:dLbls>
        <c:gapWidth val="219"/>
        <c:axId val="2036420352"/>
        <c:axId val="1874870192"/>
      </c:bar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III TRIMESTRE 2026</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SEGUIMIENTO!$A$83</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7158-4943-ABB8-F11989992CD2}"/>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7158-4943-ABB8-F11989992CD2}"/>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58-4943-ABB8-F11989992CD2}"/>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58-4943-ABB8-F11989992CD2}"/>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58-4943-ABB8-F11989992CD2}"/>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SEGUIMIENTO!$B$82:$D$82</c:f>
              <c:strCache>
                <c:ptCount val="3"/>
                <c:pt idx="0">
                  <c:v>Metas Programadas Año </c:v>
                </c:pt>
                <c:pt idx="1">
                  <c:v>Metas Programadas III Trimestre</c:v>
                </c:pt>
                <c:pt idx="2">
                  <c:v>Metas Ejecutadas III Trimestre</c:v>
                </c:pt>
              </c:strCache>
            </c:strRef>
          </c:cat>
          <c:val>
            <c:numRef>
              <c:f>SEGUIMIENTO!$B$83:$D$83</c:f>
              <c:numCache>
                <c:formatCode>General</c:formatCode>
                <c:ptCount val="3"/>
              </c:numCache>
            </c:numRef>
          </c:val>
          <c:shape val="cylinder"/>
          <c:extLst>
            <c:ext xmlns:c16="http://schemas.microsoft.com/office/drawing/2014/chart" uri="{C3380CC4-5D6E-409C-BE32-E72D297353CC}">
              <c16:uniqueId val="{00000005-7158-4943-ABB8-F11989992CD2}"/>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baseline="0">
                <a:effectLst/>
              </a:rPr>
              <a:t>METAS PROGRAMADAS VS METAS EJECUTADAS POR CADA PLAN      III TRIMESTRE 2026</a:t>
            </a:r>
            <a:endParaRPr lang="es-CO" sz="1100">
              <a:effectLst/>
            </a:endParaRPr>
          </a:p>
        </c:rich>
      </c:tx>
      <c:layout>
        <c:manualLayout>
          <c:xMode val="edge"/>
          <c:yMode val="edge"/>
          <c:x val="0.1153504897253697"/>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SEGUIMIENTO!$H$82</c:f>
              <c:strCache>
                <c:ptCount val="1"/>
                <c:pt idx="0">
                  <c:v>Metas Programadas III Trimestre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SEGUIMIENTO!$F$83:$F$93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SEGUIMIENTO!$H$83:$H$93</c:f>
              <c:numCache>
                <c:formatCode>General</c:formatCode>
                <c:ptCount val="11"/>
              </c:numCache>
            </c:numRef>
          </c:val>
          <c:extLst>
            <c:ext xmlns:c16="http://schemas.microsoft.com/office/drawing/2014/chart" uri="{C3380CC4-5D6E-409C-BE32-E72D297353CC}">
              <c16:uniqueId val="{00000000-8675-46BF-AC87-A9104CEB4EE6}"/>
            </c:ext>
          </c:extLst>
        </c:ser>
        <c:ser>
          <c:idx val="1"/>
          <c:order val="1"/>
          <c:tx>
            <c:strRef>
              <c:f>SEGUIMIENTO!$I$82</c:f>
              <c:strCache>
                <c:ptCount val="1"/>
                <c:pt idx="0">
                  <c:v>Metas Ejecutadas III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SEGUIMIENTO!$F$83:$F$93</c:f>
              <c:strCache>
                <c:ptCount val="11"/>
                <c:pt idx="0">
                  <c:v>PINAR</c:v>
                </c:pt>
                <c:pt idx="1">
                  <c:v>VACANTES</c:v>
                </c:pt>
                <c:pt idx="2">
                  <c:v>PREVISION </c:v>
                </c:pt>
                <c:pt idx="3">
                  <c:v>PETH</c:v>
                </c:pt>
                <c:pt idx="4">
                  <c:v>CAPACITACIONES</c:v>
                </c:pt>
                <c:pt idx="5">
                  <c:v>INCENTIVOS</c:v>
                </c:pt>
                <c:pt idx="6">
                  <c:v>PSST</c:v>
                </c:pt>
                <c:pt idx="7">
                  <c:v>PTEP</c:v>
                </c:pt>
                <c:pt idx="8">
                  <c:v>PETI</c:v>
                </c:pt>
                <c:pt idx="9">
                  <c:v>PTSI</c:v>
                </c:pt>
                <c:pt idx="10">
                  <c:v>PSPI</c:v>
                </c:pt>
              </c:strCache>
            </c:strRef>
          </c:cat>
          <c:val>
            <c:numRef>
              <c:f>SEGUIMIENTO!$I$83:$I$93</c:f>
              <c:numCache>
                <c:formatCode>General</c:formatCode>
                <c:ptCount val="11"/>
              </c:numCache>
            </c:numRef>
          </c:val>
          <c:extLst>
            <c:ext xmlns:c16="http://schemas.microsoft.com/office/drawing/2014/chart" uri="{C3380CC4-5D6E-409C-BE32-E72D297353CC}">
              <c16:uniqueId val="{00000002-8675-46BF-AC87-A9104CEB4EE6}"/>
            </c:ext>
          </c:extLst>
        </c:ser>
        <c:dLbls>
          <c:showLegendKey val="0"/>
          <c:showVal val="1"/>
          <c:showCatName val="0"/>
          <c:showSerName val="0"/>
          <c:showPercent val="0"/>
          <c:showBubbleSize val="0"/>
        </c:dLbls>
        <c:gapWidth val="219"/>
        <c:axId val="2036420352"/>
        <c:axId val="1874870192"/>
      </c:barChart>
      <c:catAx>
        <c:axId val="2036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4870192"/>
        <c:crosses val="autoZero"/>
        <c:auto val="1"/>
        <c:lblAlgn val="ctr"/>
        <c:lblOffset val="100"/>
        <c:noMultiLvlLbl val="0"/>
      </c:catAx>
      <c:valAx>
        <c:axId val="187487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642035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CUMPLIMIENTO IV TRIMESTRE 2026</a:t>
            </a:r>
          </a:p>
        </c:rich>
      </c:tx>
      <c:layout>
        <c:manualLayout>
          <c:xMode val="edge"/>
          <c:yMode val="edge"/>
          <c:x val="0.15470822397200351"/>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81513750049122E-2"/>
          <c:y val="0.22369066366704163"/>
          <c:w val="0.89037955114179779"/>
          <c:h val="0.6373412073490814"/>
        </c:manualLayout>
      </c:layout>
      <c:bar3DChart>
        <c:barDir val="col"/>
        <c:grouping val="clustered"/>
        <c:varyColors val="0"/>
        <c:ser>
          <c:idx val="0"/>
          <c:order val="0"/>
          <c:tx>
            <c:strRef>
              <c:f>SEGUIMIENTO!$A$123</c:f>
              <c:strCache>
                <c:ptCount val="1"/>
                <c:pt idx="0">
                  <c:v>Planes</c:v>
                </c:pt>
              </c:strCache>
            </c:strRef>
          </c:tx>
          <c:spPr>
            <a:solidFill>
              <a:srgbClr val="C00000"/>
            </a:solidFill>
            <a:ln>
              <a:noFill/>
            </a:ln>
            <a:effectLst/>
            <a:sp3d/>
          </c:spPr>
          <c:invertIfNegative val="0"/>
          <c:dPt>
            <c:idx val="1"/>
            <c:invertIfNegative val="0"/>
            <c:bubble3D val="0"/>
            <c:spPr>
              <a:solidFill>
                <a:srgbClr val="FF0000"/>
              </a:solidFill>
              <a:ln>
                <a:noFill/>
              </a:ln>
              <a:effectLst/>
              <a:sp3d/>
            </c:spPr>
            <c:extLst>
              <c:ext xmlns:c16="http://schemas.microsoft.com/office/drawing/2014/chart" uri="{C3380CC4-5D6E-409C-BE32-E72D297353CC}">
                <c16:uniqueId val="{00000001-7A19-4284-9C64-7FC9D338B465}"/>
              </c:ext>
            </c:extLst>
          </c:dPt>
          <c:dPt>
            <c:idx val="2"/>
            <c:invertIfNegative val="0"/>
            <c:bubble3D val="0"/>
            <c:spPr>
              <a:solidFill>
                <a:srgbClr val="FF8181"/>
              </a:solidFill>
              <a:ln>
                <a:noFill/>
              </a:ln>
              <a:effectLst/>
              <a:sp3d/>
            </c:spPr>
            <c:extLst>
              <c:ext xmlns:c16="http://schemas.microsoft.com/office/drawing/2014/chart" uri="{C3380CC4-5D6E-409C-BE32-E72D297353CC}">
                <c16:uniqueId val="{00000003-7A19-4284-9C64-7FC9D338B465}"/>
              </c:ext>
            </c:extLst>
          </c:dPt>
          <c:dLbls>
            <c:dLbl>
              <c:idx val="0"/>
              <c:layout>
                <c:manualLayout>
                  <c:x val="8.3333333333333332E-3"/>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19-4284-9C64-7FC9D338B465}"/>
                </c:ext>
              </c:extLst>
            </c:dLbl>
            <c:dLbl>
              <c:idx val="1"/>
              <c:layout>
                <c:manualLayout>
                  <c:x val="5.5555555555555558E-3"/>
                  <c:y val="5.0925925925925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19-4284-9C64-7FC9D338B465}"/>
                </c:ext>
              </c:extLst>
            </c:dLbl>
            <c:dLbl>
              <c:idx val="2"/>
              <c:layout>
                <c:manualLayout>
                  <c:x val="8.3333333333332309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19-4284-9C64-7FC9D338B46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SEGUIMIENTO!$B$122:$D$122</c:f>
              <c:strCache>
                <c:ptCount val="3"/>
                <c:pt idx="0">
                  <c:v>Metas Programadas Año </c:v>
                </c:pt>
                <c:pt idx="1">
                  <c:v>Metas Programadas IV Trimestre</c:v>
                </c:pt>
                <c:pt idx="2">
                  <c:v>Metas proyectadas IV Trimestre</c:v>
                </c:pt>
              </c:strCache>
            </c:strRef>
          </c:cat>
          <c:val>
            <c:numRef>
              <c:f>SEGUIMIENTO!$B$123:$D$123</c:f>
              <c:numCache>
                <c:formatCode>General</c:formatCode>
                <c:ptCount val="3"/>
              </c:numCache>
            </c:numRef>
          </c:val>
          <c:shape val="cylinder"/>
          <c:extLst>
            <c:ext xmlns:c16="http://schemas.microsoft.com/office/drawing/2014/chart" uri="{C3380CC4-5D6E-409C-BE32-E72D297353CC}">
              <c16:uniqueId val="{00000005-7A19-4284-9C64-7FC9D338B465}"/>
            </c:ext>
          </c:extLst>
        </c:ser>
        <c:dLbls>
          <c:showLegendKey val="0"/>
          <c:showVal val="0"/>
          <c:showCatName val="0"/>
          <c:showSerName val="0"/>
          <c:showPercent val="0"/>
          <c:showBubbleSize val="0"/>
        </c:dLbls>
        <c:gapWidth val="150"/>
        <c:shape val="box"/>
        <c:axId val="1872523168"/>
        <c:axId val="1872522752"/>
        <c:axId val="0"/>
      </c:bar3DChart>
      <c:catAx>
        <c:axId val="18725231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872522752"/>
        <c:crosses val="autoZero"/>
        <c:auto val="1"/>
        <c:lblAlgn val="ctr"/>
        <c:lblOffset val="100"/>
        <c:noMultiLvlLbl val="0"/>
      </c:catAx>
      <c:valAx>
        <c:axId val="1872522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2523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5">
  <a:schemeClr val="accent2"/>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PLAN VACANTES'!A1"/><Relationship Id="rId13" Type="http://schemas.openxmlformats.org/officeDocument/2006/relationships/hyperlink" Target="#'PETH '!A1"/><Relationship Id="rId18" Type="http://schemas.openxmlformats.org/officeDocument/2006/relationships/image" Target="../media/image1.png"/><Relationship Id="rId3" Type="http://schemas.openxmlformats.org/officeDocument/2006/relationships/hyperlink" Target="#PSPI!A1"/><Relationship Id="rId7" Type="http://schemas.openxmlformats.org/officeDocument/2006/relationships/hyperlink" Target="#'PLAN PREVISI&#211;N'!A1"/><Relationship Id="rId12" Type="http://schemas.openxmlformats.org/officeDocument/2006/relationships/hyperlink" Target="#PAA!A1"/><Relationship Id="rId17" Type="http://schemas.openxmlformats.org/officeDocument/2006/relationships/hyperlink" Target="#OTROSPLANES!A1"/><Relationship Id="rId2" Type="http://schemas.openxmlformats.org/officeDocument/2006/relationships/hyperlink" Target="#PETI!A1"/><Relationship Id="rId16" Type="http://schemas.openxmlformats.org/officeDocument/2006/relationships/hyperlink" Target="#'Plan de Acci&#243;n Anual'!A1"/><Relationship Id="rId1" Type="http://schemas.openxmlformats.org/officeDocument/2006/relationships/hyperlink" Target="#PTSI!A1"/><Relationship Id="rId6" Type="http://schemas.openxmlformats.org/officeDocument/2006/relationships/hyperlink" Target="#'PLAN INCENTIVOS'!A1"/><Relationship Id="rId11" Type="http://schemas.openxmlformats.org/officeDocument/2006/relationships/hyperlink" Target="https://www.contratos.gov.co/consultas/consultarArchivosPAA2018.do" TargetMode="External"/><Relationship Id="rId5" Type="http://schemas.openxmlformats.org/officeDocument/2006/relationships/hyperlink" Target="#'PLAN CAPACITACION'!A1"/><Relationship Id="rId15" Type="http://schemas.openxmlformats.org/officeDocument/2006/relationships/hyperlink" Target="#PAAC!A1"/><Relationship Id="rId10" Type="http://schemas.openxmlformats.org/officeDocument/2006/relationships/hyperlink" Target="#PINAR!A1"/><Relationship Id="rId4" Type="http://schemas.openxmlformats.org/officeDocument/2006/relationships/hyperlink" Target="#PETH!A1"/><Relationship Id="rId9" Type="http://schemas.openxmlformats.org/officeDocument/2006/relationships/hyperlink" Target="#Pinar!A1"/><Relationship Id="rId14" Type="http://schemas.openxmlformats.org/officeDocument/2006/relationships/hyperlink" Target="#PSST!A1"/></Relationships>
</file>

<file path=xl/drawings/_rels/drawing10.xml.rels><?xml version="1.0" encoding="UTF-8" standalone="yes"?>
<Relationships xmlns="http://schemas.openxmlformats.org/package/2006/relationships"><Relationship Id="rId1" Type="http://schemas.openxmlformats.org/officeDocument/2006/relationships/hyperlink" Target="#PAAC!A1"/></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2.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7.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tegraci&#243;n PAA'!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egraci&#243;n PAA'.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egraci&#243;n PAA'!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ETH '!A1"/></Relationships>
</file>

<file path=xl/drawings/drawing1.xml><?xml version="1.0" encoding="utf-8"?>
<xdr:wsDr xmlns:xdr="http://schemas.openxmlformats.org/drawingml/2006/spreadsheetDrawing" xmlns:a="http://schemas.openxmlformats.org/drawingml/2006/main">
  <xdr:twoCellAnchor>
    <xdr:from>
      <xdr:col>1</xdr:col>
      <xdr:colOff>592226</xdr:colOff>
      <xdr:row>15</xdr:row>
      <xdr:rowOff>53936</xdr:rowOff>
    </xdr:from>
    <xdr:to>
      <xdr:col>4</xdr:col>
      <xdr:colOff>140074</xdr:colOff>
      <xdr:row>25</xdr:row>
      <xdr:rowOff>4212</xdr:rowOff>
    </xdr:to>
    <xdr:sp macro="[1]!Hoja18.Tratamiento_de_riesgos" textlink="">
      <xdr:nvSpPr>
        <xdr:cNvPr id="2" name="Pentágono regular 20">
          <a:extLst>
            <a:ext uri="{FF2B5EF4-FFF2-40B4-BE49-F238E27FC236}">
              <a16:creationId xmlns:a16="http://schemas.microsoft.com/office/drawing/2014/main" id="{00000000-0008-0000-0000-000002000000}"/>
            </a:ext>
          </a:extLst>
        </xdr:cNvPr>
        <xdr:cNvSpPr/>
      </xdr:nvSpPr>
      <xdr:spPr>
        <a:xfrm rot="17270589">
          <a:off x="1343512" y="34936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76200</xdr:colOff>
      <xdr:row>15</xdr:row>
      <xdr:rowOff>114300</xdr:rowOff>
    </xdr:from>
    <xdr:to>
      <xdr:col>4</xdr:col>
      <xdr:colOff>57150</xdr:colOff>
      <xdr:row>19</xdr:row>
      <xdr:rowOff>114300</xdr:rowOff>
    </xdr:to>
    <xdr:grpSp>
      <xdr:nvGrpSpPr>
        <xdr:cNvPr id="3" name="Group 69">
          <a:extLst>
            <a:ext uri="{FF2B5EF4-FFF2-40B4-BE49-F238E27FC236}">
              <a16:creationId xmlns:a16="http://schemas.microsoft.com/office/drawing/2014/main" id="{00000000-0008-0000-0000-000003000000}"/>
            </a:ext>
          </a:extLst>
        </xdr:cNvPr>
        <xdr:cNvGrpSpPr>
          <a:grpSpLocks/>
        </xdr:cNvGrpSpPr>
      </xdr:nvGrpSpPr>
      <xdr:grpSpPr bwMode="auto">
        <a:xfrm>
          <a:off x="1661160" y="2857500"/>
          <a:ext cx="1565910" cy="731520"/>
          <a:chOff x="3158608" y="1658473"/>
          <a:chExt cx="1206048" cy="762170"/>
        </a:xfrm>
      </xdr:grpSpPr>
      <xdr:sp macro="" textlink="">
        <xdr:nvSpPr>
          <xdr:cNvPr id="4" name="TextBox 70">
            <a:extLst>
              <a:ext uri="{FF2B5EF4-FFF2-40B4-BE49-F238E27FC236}">
                <a16:creationId xmlns:a16="http://schemas.microsoft.com/office/drawing/2014/main" id="{00000000-0008-0000-0000-000004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5" name="TextBox 121">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a:t>
            </a:r>
          </a:p>
        </xdr:txBody>
      </xdr:sp>
      <xdr:cxnSp macro="">
        <xdr:nvCxnSpPr>
          <xdr:cNvPr id="6" name="Straight Connector 72">
            <a:extLst>
              <a:ext uri="{FF2B5EF4-FFF2-40B4-BE49-F238E27FC236}">
                <a16:creationId xmlns:a16="http://schemas.microsoft.com/office/drawing/2014/main" id="{00000000-0008-0000-0000-000006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85722</xdr:colOff>
      <xdr:row>11</xdr:row>
      <xdr:rowOff>161926</xdr:rowOff>
    </xdr:from>
    <xdr:to>
      <xdr:col>4</xdr:col>
      <xdr:colOff>619122</xdr:colOff>
      <xdr:row>14</xdr:row>
      <xdr:rowOff>36638</xdr:rowOff>
    </xdr:to>
    <xdr:grpSp>
      <xdr:nvGrpSpPr>
        <xdr:cNvPr id="7" name="Group 52">
          <a:extLst>
            <a:ext uri="{FF2B5EF4-FFF2-40B4-BE49-F238E27FC236}">
              <a16:creationId xmlns:a16="http://schemas.microsoft.com/office/drawing/2014/main" id="{00000000-0008-0000-0000-000007000000}"/>
            </a:ext>
          </a:extLst>
        </xdr:cNvPr>
        <xdr:cNvGrpSpPr>
          <a:grpSpLocks/>
        </xdr:cNvGrpSpPr>
      </xdr:nvGrpSpPr>
      <xdr:grpSpPr bwMode="auto">
        <a:xfrm>
          <a:off x="3255642" y="2173606"/>
          <a:ext cx="533400" cy="423352"/>
          <a:chOff x="3742604" y="1391773"/>
          <a:chExt cx="533357" cy="441374"/>
        </a:xfrm>
      </xdr:grpSpPr>
      <xdr:sp macro="" textlink="">
        <xdr:nvSpPr>
          <xdr:cNvPr id="8" name="TextBox 48">
            <a:extLst>
              <a:ext uri="{FF2B5EF4-FFF2-40B4-BE49-F238E27FC236}">
                <a16:creationId xmlns:a16="http://schemas.microsoft.com/office/drawing/2014/main" id="{00000000-0008-0000-0000-000008000000}"/>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9" name="Straight Connector 51">
            <a:extLst>
              <a:ext uri="{FF2B5EF4-FFF2-40B4-BE49-F238E27FC236}">
                <a16:creationId xmlns:a16="http://schemas.microsoft.com/office/drawing/2014/main" id="{00000000-0008-0000-0000-000009000000}"/>
              </a:ext>
            </a:extLst>
          </xdr:cNvPr>
          <xdr:cNvCxnSpPr/>
        </xdr:nvCxnSpPr>
        <xdr:spPr>
          <a:xfrm>
            <a:off x="3533071" y="183459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20</xdr:row>
      <xdr:rowOff>19050</xdr:rowOff>
    </xdr:from>
    <xdr:to>
      <xdr:col>11</xdr:col>
      <xdr:colOff>333375</xdr:colOff>
      <xdr:row>22</xdr:row>
      <xdr:rowOff>95250</xdr:rowOff>
    </xdr:to>
    <xdr:grpSp>
      <xdr:nvGrpSpPr>
        <xdr:cNvPr id="10" name="Group 65">
          <a:extLst>
            <a:ext uri="{FF2B5EF4-FFF2-40B4-BE49-F238E27FC236}">
              <a16:creationId xmlns:a16="http://schemas.microsoft.com/office/drawing/2014/main" id="{00000000-0008-0000-0000-00000A000000}"/>
            </a:ext>
          </a:extLst>
        </xdr:cNvPr>
        <xdr:cNvGrpSpPr>
          <a:grpSpLocks/>
        </xdr:cNvGrpSpPr>
      </xdr:nvGrpSpPr>
      <xdr:grpSpPr bwMode="auto">
        <a:xfrm>
          <a:off x="8124825" y="3676650"/>
          <a:ext cx="925830" cy="441960"/>
          <a:chOff x="3304471" y="1382248"/>
          <a:chExt cx="895277" cy="461665"/>
        </a:xfrm>
      </xdr:grpSpPr>
      <xdr:sp macro="" textlink="">
        <xdr:nvSpPr>
          <xdr:cNvPr id="11" name="TextBox 66">
            <a:extLst>
              <a:ext uri="{FF2B5EF4-FFF2-40B4-BE49-F238E27FC236}">
                <a16:creationId xmlns:a16="http://schemas.microsoft.com/office/drawing/2014/main" id="{00000000-0008-0000-0000-00000B000000}"/>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12" name="Straight Connector 68">
            <a:extLst>
              <a:ext uri="{FF2B5EF4-FFF2-40B4-BE49-F238E27FC236}">
                <a16:creationId xmlns:a16="http://schemas.microsoft.com/office/drawing/2014/main" id="{00000000-0008-0000-0000-00000C000000}"/>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344869</xdr:colOff>
      <xdr:row>24</xdr:row>
      <xdr:rowOff>119668</xdr:rowOff>
    </xdr:from>
    <xdr:to>
      <xdr:col>3</xdr:col>
      <xdr:colOff>654717</xdr:colOff>
      <xdr:row>34</xdr:row>
      <xdr:rowOff>69944</xdr:rowOff>
    </xdr:to>
    <xdr:sp macro="[1]!Hoja3.PETI" textlink="">
      <xdr:nvSpPr>
        <xdr:cNvPr id="14" name="Pentágono regular 19">
          <a:extLst>
            <a:ext uri="{FF2B5EF4-FFF2-40B4-BE49-F238E27FC236}">
              <a16:creationId xmlns:a16="http://schemas.microsoft.com/office/drawing/2014/main" id="{00000000-0008-0000-0000-00000E000000}"/>
            </a:ext>
          </a:extLst>
        </xdr:cNvPr>
        <xdr:cNvSpPr/>
      </xdr:nvSpPr>
      <xdr:spPr>
        <a:xfrm rot="15941576">
          <a:off x="1096155" y="52738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25</xdr:row>
      <xdr:rowOff>123825</xdr:rowOff>
    </xdr:from>
    <xdr:to>
      <xdr:col>3</xdr:col>
      <xdr:colOff>590550</xdr:colOff>
      <xdr:row>29</xdr:row>
      <xdr:rowOff>123825</xdr:rowOff>
    </xdr:to>
    <xdr:grpSp>
      <xdr:nvGrpSpPr>
        <xdr:cNvPr id="15" name="Group 69">
          <a:extLst>
            <a:ext uri="{FF2B5EF4-FFF2-40B4-BE49-F238E27FC236}">
              <a16:creationId xmlns:a16="http://schemas.microsoft.com/office/drawing/2014/main" id="{00000000-0008-0000-0000-00000F000000}"/>
            </a:ext>
          </a:extLst>
        </xdr:cNvPr>
        <xdr:cNvGrpSpPr>
          <a:grpSpLocks/>
        </xdr:cNvGrpSpPr>
      </xdr:nvGrpSpPr>
      <xdr:grpSpPr bwMode="auto">
        <a:xfrm>
          <a:off x="1402080" y="4695825"/>
          <a:ext cx="1565910" cy="731520"/>
          <a:chOff x="3158608" y="1658473"/>
          <a:chExt cx="1206048" cy="762170"/>
        </a:xfrm>
      </xdr:grpSpPr>
      <xdr:sp macro="" textlink="">
        <xdr:nvSpPr>
          <xdr:cNvPr id="16" name="TextBox 70">
            <a:extLst>
              <a:ext uri="{FF2B5EF4-FFF2-40B4-BE49-F238E27FC236}">
                <a16:creationId xmlns:a16="http://schemas.microsoft.com/office/drawing/2014/main" id="{00000000-0008-0000-0000-000010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17" name="TextBox 121">
            <a:hlinkClick xmlns:r="http://schemas.openxmlformats.org/officeDocument/2006/relationships" r:id="rId2"/>
            <a:extLst>
              <a:ext uri="{FF2B5EF4-FFF2-40B4-BE49-F238E27FC236}">
                <a16:creationId xmlns:a16="http://schemas.microsoft.com/office/drawing/2014/main" id="{00000000-0008-0000-0000-000011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18" name="Straight Connector 72">
            <a:extLst>
              <a:ext uri="{FF2B5EF4-FFF2-40B4-BE49-F238E27FC236}">
                <a16:creationId xmlns:a16="http://schemas.microsoft.com/office/drawing/2014/main" id="{00000000-0008-0000-0000-000012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7</xdr:row>
      <xdr:rowOff>66675</xdr:rowOff>
    </xdr:from>
    <xdr:to>
      <xdr:col>5</xdr:col>
      <xdr:colOff>381000</xdr:colOff>
      <xdr:row>17</xdr:row>
      <xdr:rowOff>0</xdr:rowOff>
    </xdr:to>
    <xdr:grpSp>
      <xdr:nvGrpSpPr>
        <xdr:cNvPr id="19" name="Grupo 143">
          <a:extLst>
            <a:ext uri="{FF2B5EF4-FFF2-40B4-BE49-F238E27FC236}">
              <a16:creationId xmlns:a16="http://schemas.microsoft.com/office/drawing/2014/main" id="{00000000-0008-0000-0000-000013000000}"/>
            </a:ext>
          </a:extLst>
        </xdr:cNvPr>
        <xdr:cNvGrpSpPr>
          <a:grpSpLocks/>
        </xdr:cNvGrpSpPr>
      </xdr:nvGrpSpPr>
      <xdr:grpSpPr bwMode="auto">
        <a:xfrm>
          <a:off x="2425065" y="1346835"/>
          <a:ext cx="1918335" cy="1762125"/>
          <a:chOff x="2333942" y="1972539"/>
          <a:chExt cx="1855276" cy="1833848"/>
        </a:xfrm>
      </xdr:grpSpPr>
      <xdr:sp macro="[1]!Hoja19.Seguridad_de_Info" textlink="">
        <xdr:nvSpPr>
          <xdr:cNvPr id="20" name="Pentágono regular 22">
            <a:extLst>
              <a:ext uri="{FF2B5EF4-FFF2-40B4-BE49-F238E27FC236}">
                <a16:creationId xmlns:a16="http://schemas.microsoft.com/office/drawing/2014/main" id="{00000000-0008-0000-0000-00001400000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1" name="Group 69">
            <a:extLst>
              <a:ext uri="{FF2B5EF4-FFF2-40B4-BE49-F238E27FC236}">
                <a16:creationId xmlns:a16="http://schemas.microsoft.com/office/drawing/2014/main" id="{00000000-0008-0000-0000-000015000000}"/>
              </a:ext>
            </a:extLst>
          </xdr:cNvPr>
          <xdr:cNvGrpSpPr>
            <a:grpSpLocks/>
          </xdr:cNvGrpSpPr>
        </xdr:nvGrpSpPr>
        <xdr:grpSpPr bwMode="auto">
          <a:xfrm>
            <a:off x="2543427" y="2190027"/>
            <a:ext cx="1499617" cy="762170"/>
            <a:chOff x="3158608" y="1658473"/>
            <a:chExt cx="1206048" cy="762170"/>
          </a:xfrm>
        </xdr:grpSpPr>
        <xdr:sp macro="[1]!Hoja19.Seguridad_de_Info" textlink="">
          <xdr:nvSpPr>
            <xdr:cNvPr id="22" name="TextBox 70">
              <a:extLst>
                <a:ext uri="{FF2B5EF4-FFF2-40B4-BE49-F238E27FC236}">
                  <a16:creationId xmlns:a16="http://schemas.microsoft.com/office/drawing/2014/main" id="{00000000-0008-0000-0000-000016000000}"/>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1]!Hoja19.Seguridad_de_Info" textlink="">
          <xdr:nvSpPr>
            <xdr:cNvPr id="23" name="TextBox 121">
              <a:hlinkClick xmlns:r="http://schemas.openxmlformats.org/officeDocument/2006/relationships" r:id="rId3"/>
              <a:extLst>
                <a:ext uri="{FF2B5EF4-FFF2-40B4-BE49-F238E27FC236}">
                  <a16:creationId xmlns:a16="http://schemas.microsoft.com/office/drawing/2014/main" id="{00000000-0008-0000-0000-000017000000}"/>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a:t>
              </a:r>
            </a:p>
          </xdr:txBody>
        </xdr:sp>
        <xdr:cxnSp macro="[1]!Hoja19.Seguridad_de_Info">
          <xdr:nvCxnSpPr>
            <xdr:cNvPr id="24" name="Straight Connector 72">
              <a:extLst>
                <a:ext uri="{FF2B5EF4-FFF2-40B4-BE49-F238E27FC236}">
                  <a16:creationId xmlns:a16="http://schemas.microsoft.com/office/drawing/2014/main" id="{00000000-0008-0000-0000-000018000000}"/>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247650</xdr:colOff>
      <xdr:row>40</xdr:row>
      <xdr:rowOff>85725</xdr:rowOff>
    </xdr:from>
    <xdr:to>
      <xdr:col>10</xdr:col>
      <xdr:colOff>571500</xdr:colOff>
      <xdr:row>50</xdr:row>
      <xdr:rowOff>9525</xdr:rowOff>
    </xdr:to>
    <xdr:grpSp>
      <xdr:nvGrpSpPr>
        <xdr:cNvPr id="25" name="Grupo 85">
          <a:hlinkClick xmlns:r="http://schemas.openxmlformats.org/officeDocument/2006/relationships" r:id="rId4"/>
          <a:extLst>
            <a:ext uri="{FF2B5EF4-FFF2-40B4-BE49-F238E27FC236}">
              <a16:creationId xmlns:a16="http://schemas.microsoft.com/office/drawing/2014/main" id="{00000000-0008-0000-0000-000019000000}"/>
            </a:ext>
          </a:extLst>
        </xdr:cNvPr>
        <xdr:cNvGrpSpPr>
          <a:grpSpLocks/>
        </xdr:cNvGrpSpPr>
      </xdr:nvGrpSpPr>
      <xdr:grpSpPr bwMode="auto">
        <a:xfrm>
          <a:off x="6587490" y="7400925"/>
          <a:ext cx="1908810" cy="1752600"/>
          <a:chOff x="6360432" y="8272325"/>
          <a:chExt cx="1855276" cy="1833848"/>
        </a:xfrm>
      </xdr:grpSpPr>
      <xdr:sp macro="[1]!Hoja12.PIC" textlink="">
        <xdr:nvSpPr>
          <xdr:cNvPr id="26" name="Pentágono regular 86">
            <a:extLst>
              <a:ext uri="{FF2B5EF4-FFF2-40B4-BE49-F238E27FC236}">
                <a16:creationId xmlns:a16="http://schemas.microsoft.com/office/drawing/2014/main" id="{00000000-0008-0000-0000-00001A000000}"/>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7" name="Grupo 87">
            <a:extLst>
              <a:ext uri="{FF2B5EF4-FFF2-40B4-BE49-F238E27FC236}">
                <a16:creationId xmlns:a16="http://schemas.microsoft.com/office/drawing/2014/main" id="{00000000-0008-0000-0000-00001B000000}"/>
              </a:ext>
            </a:extLst>
          </xdr:cNvPr>
          <xdr:cNvGrpSpPr>
            <a:grpSpLocks/>
          </xdr:cNvGrpSpPr>
        </xdr:nvGrpSpPr>
        <xdr:grpSpPr bwMode="auto">
          <a:xfrm>
            <a:off x="6504313" y="8407904"/>
            <a:ext cx="1499617" cy="822921"/>
            <a:chOff x="6504313" y="8407904"/>
            <a:chExt cx="1499617" cy="822921"/>
          </a:xfrm>
        </xdr:grpSpPr>
        <xdr:sp macro="[1]!Hoja12.PIC" textlink="">
          <xdr:nvSpPr>
            <xdr:cNvPr id="28" name="TextBox 70">
              <a:extLst>
                <a:ext uri="{FF2B5EF4-FFF2-40B4-BE49-F238E27FC236}">
                  <a16:creationId xmlns:a16="http://schemas.microsoft.com/office/drawing/2014/main" id="{00000000-0008-0000-0000-00001C000000}"/>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1]!Hoja12.PIC" textlink="">
          <xdr:nvSpPr>
            <xdr:cNvPr id="29" name="TextBox 121">
              <a:hlinkClick xmlns:r="http://schemas.openxmlformats.org/officeDocument/2006/relationships" r:id="rId5"/>
              <a:extLst>
                <a:ext uri="{FF2B5EF4-FFF2-40B4-BE49-F238E27FC236}">
                  <a16:creationId xmlns:a16="http://schemas.microsoft.com/office/drawing/2014/main" id="{00000000-0008-0000-0000-00001D000000}"/>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1]!Hoja12.PIC">
          <xdr:nvCxnSpPr>
            <xdr:cNvPr id="30" name="Straight Connector 72">
              <a:extLst>
                <a:ext uri="{FF2B5EF4-FFF2-40B4-BE49-F238E27FC236}">
                  <a16:creationId xmlns:a16="http://schemas.microsoft.com/office/drawing/2014/main" id="{00000000-0008-0000-0000-00001E00000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42</xdr:row>
      <xdr:rowOff>180975</xdr:rowOff>
    </xdr:from>
    <xdr:to>
      <xdr:col>8</xdr:col>
      <xdr:colOff>361950</xdr:colOff>
      <xdr:row>52</xdr:row>
      <xdr:rowOff>104775</xdr:rowOff>
    </xdr:to>
    <xdr:grpSp>
      <xdr:nvGrpSpPr>
        <xdr:cNvPr id="31" name="Grupo 91">
          <a:hlinkClick xmlns:r="http://schemas.openxmlformats.org/officeDocument/2006/relationships" r:id="rId4"/>
          <a:extLst>
            <a:ext uri="{FF2B5EF4-FFF2-40B4-BE49-F238E27FC236}">
              <a16:creationId xmlns:a16="http://schemas.microsoft.com/office/drawing/2014/main" id="{00000000-0008-0000-0000-00001F000000}"/>
            </a:ext>
          </a:extLst>
        </xdr:cNvPr>
        <xdr:cNvGrpSpPr>
          <a:grpSpLocks/>
        </xdr:cNvGrpSpPr>
      </xdr:nvGrpSpPr>
      <xdr:grpSpPr bwMode="auto">
        <a:xfrm>
          <a:off x="4783455" y="7861935"/>
          <a:ext cx="1918335" cy="1752600"/>
          <a:chOff x="4624654" y="8760048"/>
          <a:chExt cx="1855276" cy="1833848"/>
        </a:xfrm>
      </xdr:grpSpPr>
      <xdr:sp macro="[1]!Hoja13.Plan_de_Incentivos" textlink="">
        <xdr:nvSpPr>
          <xdr:cNvPr id="32" name="Pentágono regular 92">
            <a:extLst>
              <a:ext uri="{FF2B5EF4-FFF2-40B4-BE49-F238E27FC236}">
                <a16:creationId xmlns:a16="http://schemas.microsoft.com/office/drawing/2014/main" id="{00000000-0008-0000-0000-000020000000}"/>
              </a:ext>
            </a:extLst>
          </xdr:cNvPr>
          <xdr:cNvSpPr/>
        </xdr:nvSpPr>
        <xdr:spPr>
          <a:xfrm rot="10800000">
            <a:off x="4624654" y="8760048"/>
            <a:ext cx="1855276" cy="1833848"/>
          </a:xfrm>
          <a:prstGeom prst="pentagon">
            <a:avLst/>
          </a:prstGeom>
          <a:solidFill>
            <a:srgbClr val="CC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 name="Group 69">
            <a:extLst>
              <a:ext uri="{FF2B5EF4-FFF2-40B4-BE49-F238E27FC236}">
                <a16:creationId xmlns:a16="http://schemas.microsoft.com/office/drawing/2014/main" id="{00000000-0008-0000-0000-000021000000}"/>
              </a:ext>
            </a:extLst>
          </xdr:cNvPr>
          <xdr:cNvGrpSpPr>
            <a:grpSpLocks/>
          </xdr:cNvGrpSpPr>
        </xdr:nvGrpSpPr>
        <xdr:grpSpPr bwMode="auto">
          <a:xfrm>
            <a:off x="4870244" y="8799097"/>
            <a:ext cx="1499617" cy="762170"/>
            <a:chOff x="3158608" y="1658473"/>
            <a:chExt cx="1206048" cy="762170"/>
          </a:xfrm>
        </xdr:grpSpPr>
        <xdr:sp macro="[1]!Hoja13.Plan_de_Incentivos" textlink="">
          <xdr:nvSpPr>
            <xdr:cNvPr id="34" name="TextBox 70">
              <a:extLst>
                <a:ext uri="{FF2B5EF4-FFF2-40B4-BE49-F238E27FC236}">
                  <a16:creationId xmlns:a16="http://schemas.microsoft.com/office/drawing/2014/main" id="{00000000-0008-0000-0000-000022000000}"/>
                </a:ext>
              </a:extLst>
            </xdr:cNvPr>
            <xdr:cNvSpPr txBox="1"/>
          </xdr:nvSpPr>
          <xdr:spPr>
            <a:xfrm>
              <a:off x="3496714" y="1657629"/>
              <a:ext cx="527967"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1]!Hoja13.Plan_de_Incentivos" textlink="">
          <xdr:nvSpPr>
            <xdr:cNvPr id="35" name="TextBox 121">
              <a:hlinkClick xmlns:r="http://schemas.openxmlformats.org/officeDocument/2006/relationships" r:id="rId6"/>
              <a:extLst>
                <a:ext uri="{FF2B5EF4-FFF2-40B4-BE49-F238E27FC236}">
                  <a16:creationId xmlns:a16="http://schemas.microsoft.com/office/drawing/2014/main" id="{00000000-0008-0000-0000-000023000000}"/>
                </a:ext>
              </a:extLst>
            </xdr:cNvPr>
            <xdr:cNvSpPr txBox="1"/>
          </xdr:nvSpPr>
          <xdr:spPr>
            <a:xfrm>
              <a:off x="3160040" y="2154296"/>
              <a:ext cx="1201317"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1]!Hoja13.Plan_de_Incentivos">
          <xdr:nvCxnSpPr>
            <xdr:cNvPr id="36" name="Straight Connector 72">
              <a:extLst>
                <a:ext uri="{FF2B5EF4-FFF2-40B4-BE49-F238E27FC236}">
                  <a16:creationId xmlns:a16="http://schemas.microsoft.com/office/drawing/2014/main" id="{00000000-0008-0000-0000-000024000000}"/>
                </a:ext>
              </a:extLst>
            </xdr:cNvPr>
            <xdr:cNvCxnSpPr/>
          </xdr:nvCxnSpPr>
          <xdr:spPr>
            <a:xfrm>
              <a:off x="3313074" y="2106539"/>
              <a:ext cx="89524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25</xdr:row>
      <xdr:rowOff>104775</xdr:rowOff>
    </xdr:from>
    <xdr:to>
      <xdr:col>13</xdr:col>
      <xdr:colOff>409575</xdr:colOff>
      <xdr:row>35</xdr:row>
      <xdr:rowOff>57150</xdr:rowOff>
    </xdr:to>
    <xdr:grpSp>
      <xdr:nvGrpSpPr>
        <xdr:cNvPr id="37" name="Grupo 110">
          <a:hlinkClick xmlns:r="http://schemas.openxmlformats.org/officeDocument/2006/relationships" r:id="rId4"/>
          <a:extLst>
            <a:ext uri="{FF2B5EF4-FFF2-40B4-BE49-F238E27FC236}">
              <a16:creationId xmlns:a16="http://schemas.microsoft.com/office/drawing/2014/main" id="{00000000-0008-0000-0000-000025000000}"/>
            </a:ext>
          </a:extLst>
        </xdr:cNvPr>
        <xdr:cNvGrpSpPr>
          <a:grpSpLocks/>
        </xdr:cNvGrpSpPr>
      </xdr:nvGrpSpPr>
      <xdr:grpSpPr bwMode="auto">
        <a:xfrm>
          <a:off x="8812530" y="4676775"/>
          <a:ext cx="1899285" cy="1781175"/>
          <a:chOff x="8489891" y="5449376"/>
          <a:chExt cx="1833848" cy="1855276"/>
        </a:xfrm>
      </xdr:grpSpPr>
      <xdr:sp macro="[1]!Hoja17.Pre_RRHH" textlink="">
        <xdr:nvSpPr>
          <xdr:cNvPr id="38" name="Pentágono regular 111">
            <a:extLst>
              <a:ext uri="{FF2B5EF4-FFF2-40B4-BE49-F238E27FC236}">
                <a16:creationId xmlns:a16="http://schemas.microsoft.com/office/drawing/2014/main" id="{00000000-0008-0000-0000-000026000000}"/>
              </a:ext>
            </a:extLst>
          </xdr:cNvPr>
          <xdr:cNvSpPr/>
        </xdr:nvSpPr>
        <xdr:spPr>
          <a:xfrm rot="5983563">
            <a:off x="8479177" y="5460090"/>
            <a:ext cx="1855276" cy="1833848"/>
          </a:xfrm>
          <a:prstGeom prst="pentagon">
            <a:avLst/>
          </a:prstGeom>
          <a:solidFill>
            <a:srgbClr val="99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9" name="Group 69">
            <a:extLst>
              <a:ext uri="{FF2B5EF4-FFF2-40B4-BE49-F238E27FC236}">
                <a16:creationId xmlns:a16="http://schemas.microsoft.com/office/drawing/2014/main" id="{00000000-0008-0000-0000-000027000000}"/>
              </a:ext>
            </a:extLst>
          </xdr:cNvPr>
          <xdr:cNvGrpSpPr>
            <a:grpSpLocks/>
          </xdr:cNvGrpSpPr>
        </xdr:nvGrpSpPr>
        <xdr:grpSpPr bwMode="auto">
          <a:xfrm rot="5400000">
            <a:off x="9117448" y="5506160"/>
            <a:ext cx="445708" cy="655624"/>
            <a:chOff x="3115061" y="2102481"/>
            <a:chExt cx="358455" cy="655624"/>
          </a:xfrm>
        </xdr:grpSpPr>
        <xdr:sp macro="[1]!Hoja17.Pre_RRHH" textlink="">
          <xdr:nvSpPr>
            <xdr:cNvPr id="40" name="TextBox 70">
              <a:extLst>
                <a:ext uri="{FF2B5EF4-FFF2-40B4-BE49-F238E27FC236}">
                  <a16:creationId xmlns:a16="http://schemas.microsoft.com/office/drawing/2014/main" id="{00000000-0008-0000-0000-000028000000}"/>
                </a:ext>
              </a:extLst>
            </xdr:cNvPr>
            <xdr:cNvSpPr txBox="1"/>
          </xdr:nvSpPr>
          <xdr:spPr>
            <a:xfrm rot="16200000">
              <a:off x="2966477" y="2251065"/>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05</a:t>
              </a:r>
            </a:p>
          </xdr:txBody>
        </xdr:sp>
        <xdr:sp macro="[1]!Hoja17.Pre_RRHH" textlink="">
          <xdr:nvSpPr>
            <xdr:cNvPr id="41" name="TextBox 121">
              <a:hlinkClick xmlns:r="http://schemas.openxmlformats.org/officeDocument/2006/relationships" r:id="rId7"/>
              <a:extLst>
                <a:ext uri="{FF2B5EF4-FFF2-40B4-BE49-F238E27FC236}">
                  <a16:creationId xmlns:a16="http://schemas.microsoft.com/office/drawing/2014/main" id="{00000000-0008-0000-0000-000029000000}"/>
                </a:ext>
              </a:extLst>
            </xdr:cNvPr>
            <xdr:cNvSpPr txBox="1"/>
          </xdr:nvSpPr>
          <xdr:spPr>
            <a:xfrm rot="16200000">
              <a:off x="3141068" y="2124898"/>
              <a:ext cx="1501285" cy="6963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200"/>
                </a:lnSpc>
              </a:pPr>
              <a:r>
                <a:rPr lang="en-US" sz="1300" b="1" kern="0">
                  <a:solidFill>
                    <a:sysClr val="windowText" lastClr="000000"/>
                  </a:solidFill>
                  <a:latin typeface="Arial" pitchFamily="34" charset="0"/>
                  <a:cs typeface="Arial" pitchFamily="34" charset="0"/>
                </a:rPr>
                <a:t>Plan de Previsión de Recursos Humanos</a:t>
              </a:r>
            </a:p>
          </xdr:txBody>
        </xdr:sp>
        <xdr:cxnSp macro="[1]!Hoja17.Pre_RRHH">
          <xdr:nvCxnSpPr>
            <xdr:cNvPr id="42" name="Straight Connector 72">
              <a:extLst>
                <a:ext uri="{FF2B5EF4-FFF2-40B4-BE49-F238E27FC236}">
                  <a16:creationId xmlns:a16="http://schemas.microsoft.com/office/drawing/2014/main" id="{00000000-0008-0000-0000-00002A000000}"/>
                </a:ext>
              </a:extLst>
            </xdr:cNvPr>
            <xdr:cNvCxnSpPr/>
          </xdr:nvCxnSpPr>
          <xdr:spPr>
            <a:xfrm rot="16200000">
              <a:off x="2934140" y="2487304"/>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16</xdr:row>
      <xdr:rowOff>28575</xdr:rowOff>
    </xdr:from>
    <xdr:to>
      <xdr:col>13</xdr:col>
      <xdr:colOff>285750</xdr:colOff>
      <xdr:row>25</xdr:row>
      <xdr:rowOff>171450</xdr:rowOff>
    </xdr:to>
    <xdr:grpSp>
      <xdr:nvGrpSpPr>
        <xdr:cNvPr id="43" name="Grupo 117">
          <a:hlinkClick xmlns:r="http://schemas.openxmlformats.org/officeDocument/2006/relationships" r:id="rId4"/>
          <a:extLst>
            <a:ext uri="{FF2B5EF4-FFF2-40B4-BE49-F238E27FC236}">
              <a16:creationId xmlns:a16="http://schemas.microsoft.com/office/drawing/2014/main" id="{00000000-0008-0000-0000-00002B000000}"/>
            </a:ext>
          </a:extLst>
        </xdr:cNvPr>
        <xdr:cNvGrpSpPr>
          <a:grpSpLocks/>
        </xdr:cNvGrpSpPr>
      </xdr:nvGrpSpPr>
      <xdr:grpSpPr bwMode="auto">
        <a:xfrm>
          <a:off x="8658225" y="2954655"/>
          <a:ext cx="1929765" cy="1788795"/>
          <a:chOff x="8432967" y="3675101"/>
          <a:chExt cx="1833848" cy="1855276"/>
        </a:xfrm>
      </xdr:grpSpPr>
      <xdr:sp macro="[1]!Hoja16.Plan_de_Vacantes" textlink="">
        <xdr:nvSpPr>
          <xdr:cNvPr id="44" name="Pentágono regular 118">
            <a:extLst>
              <a:ext uri="{FF2B5EF4-FFF2-40B4-BE49-F238E27FC236}">
                <a16:creationId xmlns:a16="http://schemas.microsoft.com/office/drawing/2014/main" id="{00000000-0008-0000-0000-00002C000000}"/>
              </a:ext>
            </a:extLst>
          </xdr:cNvPr>
          <xdr:cNvSpPr/>
        </xdr:nvSpPr>
        <xdr:spPr>
          <a:xfrm rot="4547856">
            <a:off x="8422253" y="3685815"/>
            <a:ext cx="1855276" cy="1833848"/>
          </a:xfrm>
          <a:prstGeom prst="pentagon">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45" name="Group 69">
            <a:extLst>
              <a:ext uri="{FF2B5EF4-FFF2-40B4-BE49-F238E27FC236}">
                <a16:creationId xmlns:a16="http://schemas.microsoft.com/office/drawing/2014/main" id="{00000000-0008-0000-0000-00002D000000}"/>
              </a:ext>
            </a:extLst>
          </xdr:cNvPr>
          <xdr:cNvGrpSpPr>
            <a:grpSpLocks/>
          </xdr:cNvGrpSpPr>
        </xdr:nvGrpSpPr>
        <xdr:grpSpPr bwMode="auto">
          <a:xfrm rot="4762351">
            <a:off x="9088951" y="3798519"/>
            <a:ext cx="445708" cy="655624"/>
            <a:chOff x="3164925" y="2048826"/>
            <a:chExt cx="358455" cy="655624"/>
          </a:xfrm>
        </xdr:grpSpPr>
        <xdr:sp macro="[1]!Hoja16.Plan_de_Vacantes" textlink="">
          <xdr:nvSpPr>
            <xdr:cNvPr id="46" name="TextBox 70">
              <a:extLst>
                <a:ext uri="{FF2B5EF4-FFF2-40B4-BE49-F238E27FC236}">
                  <a16:creationId xmlns:a16="http://schemas.microsoft.com/office/drawing/2014/main" id="{00000000-0008-0000-0000-00002E000000}"/>
                </a:ext>
              </a:extLst>
            </xdr:cNvPr>
            <xdr:cNvSpPr txBox="1"/>
          </xdr:nvSpPr>
          <xdr:spPr>
            <a:xfrm rot="16837649">
              <a:off x="3016341" y="2197410"/>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1]!Hoja16.Plan_de_Vacantes" textlink="">
          <xdr:nvSpPr>
            <xdr:cNvPr id="47" name="TextBox 121">
              <a:hlinkClick xmlns:r="http://schemas.openxmlformats.org/officeDocument/2006/relationships" r:id="rId8"/>
              <a:extLst>
                <a:ext uri="{FF2B5EF4-FFF2-40B4-BE49-F238E27FC236}">
                  <a16:creationId xmlns:a16="http://schemas.microsoft.com/office/drawing/2014/main" id="{00000000-0008-0000-0000-00002F000000}"/>
                </a:ext>
              </a:extLst>
            </xdr:cNvPr>
            <xdr:cNvSpPr txBox="1"/>
          </xdr:nvSpPr>
          <xdr:spPr>
            <a:xfrm rot="16837649">
              <a:off x="3096780" y="2336449"/>
              <a:ext cx="1501285" cy="3825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1]!Hoja16.Plan_de_Vacantes">
          <xdr:nvCxnSpPr>
            <xdr:cNvPr id="48" name="Straight Connector 72">
              <a:extLst>
                <a:ext uri="{FF2B5EF4-FFF2-40B4-BE49-F238E27FC236}">
                  <a16:creationId xmlns:a16="http://schemas.microsoft.com/office/drawing/2014/main" id="{00000000-0008-0000-0000-000030000000}"/>
                </a:ext>
              </a:extLst>
            </xdr:cNvPr>
            <xdr:cNvCxnSpPr/>
          </xdr:nvCxnSpPr>
          <xdr:spPr>
            <a:xfrm rot="16837649">
              <a:off x="2952441" y="2453556"/>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3</xdr:row>
      <xdr:rowOff>95250</xdr:rowOff>
    </xdr:from>
    <xdr:to>
      <xdr:col>10</xdr:col>
      <xdr:colOff>95250</xdr:colOff>
      <xdr:row>13</xdr:row>
      <xdr:rowOff>28575</xdr:rowOff>
    </xdr:to>
    <xdr:grpSp>
      <xdr:nvGrpSpPr>
        <xdr:cNvPr id="49" name="Grupo 145">
          <a:hlinkClick xmlns:r="http://schemas.openxmlformats.org/officeDocument/2006/relationships" r:id="rId9"/>
          <a:extLst>
            <a:ext uri="{FF2B5EF4-FFF2-40B4-BE49-F238E27FC236}">
              <a16:creationId xmlns:a16="http://schemas.microsoft.com/office/drawing/2014/main" id="{00000000-0008-0000-0000-000031000000}"/>
            </a:ext>
          </a:extLst>
        </xdr:cNvPr>
        <xdr:cNvGrpSpPr>
          <a:grpSpLocks/>
        </xdr:cNvGrpSpPr>
      </xdr:nvGrpSpPr>
      <xdr:grpSpPr bwMode="auto">
        <a:xfrm>
          <a:off x="6080760" y="643890"/>
          <a:ext cx="1939290" cy="1762125"/>
          <a:chOff x="5877243" y="1183581"/>
          <a:chExt cx="1855276" cy="1833848"/>
        </a:xfrm>
      </xdr:grpSpPr>
      <xdr:sp macro="" textlink="">
        <xdr:nvSpPr>
          <xdr:cNvPr id="50" name="Pentágono regular 146">
            <a:extLst>
              <a:ext uri="{FF2B5EF4-FFF2-40B4-BE49-F238E27FC236}">
                <a16:creationId xmlns:a16="http://schemas.microsoft.com/office/drawing/2014/main" id="{00000000-0008-0000-0000-000032000000}"/>
              </a:ext>
            </a:extLst>
          </xdr:cNvPr>
          <xdr:cNvSpPr/>
        </xdr:nvSpPr>
        <xdr:spPr>
          <a:xfrm rot="939102">
            <a:off x="5877243" y="1183581"/>
            <a:ext cx="1855276" cy="1833848"/>
          </a:xfrm>
          <a:prstGeom prst="pentagon">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es-CO"/>
          </a:p>
        </xdr:txBody>
      </xdr:sp>
      <xdr:grpSp>
        <xdr:nvGrpSpPr>
          <xdr:cNvPr id="51" name="Group 69">
            <a:extLst>
              <a:ext uri="{FF2B5EF4-FFF2-40B4-BE49-F238E27FC236}">
                <a16:creationId xmlns:a16="http://schemas.microsoft.com/office/drawing/2014/main" id="{00000000-0008-0000-0000-000033000000}"/>
              </a:ext>
            </a:extLst>
          </xdr:cNvPr>
          <xdr:cNvGrpSpPr>
            <a:grpSpLocks/>
          </xdr:cNvGrpSpPr>
        </xdr:nvGrpSpPr>
        <xdr:grpSpPr bwMode="auto">
          <a:xfrm>
            <a:off x="6546673" y="1364116"/>
            <a:ext cx="535543" cy="445125"/>
            <a:chOff x="3591531" y="1643401"/>
            <a:chExt cx="535543" cy="445125"/>
          </a:xfrm>
        </xdr:grpSpPr>
        <xdr:sp macro="" textlink="">
          <xdr:nvSpPr>
            <xdr:cNvPr id="52" name="TextBox 70">
              <a:extLst>
                <a:ext uri="{FF2B5EF4-FFF2-40B4-BE49-F238E27FC236}">
                  <a16:creationId xmlns:a16="http://schemas.microsoft.com/office/drawing/2014/main" id="{00000000-0008-0000-0000-000034000000}"/>
                </a:ext>
              </a:extLst>
            </xdr:cNvPr>
            <xdr:cNvSpPr txBox="1"/>
          </xdr:nvSpPr>
          <xdr:spPr>
            <a:xfrm>
              <a:off x="3591531" y="1643401"/>
              <a:ext cx="535543" cy="445125"/>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1]!Hoja11.PINAR" textlink="">
          <xdr:nvSpPr>
            <xdr:cNvPr id="53" name="TextBox 121">
              <a:hlinkClick xmlns:r="http://schemas.openxmlformats.org/officeDocument/2006/relationships" r:id="rId10"/>
              <a:extLst>
                <a:ext uri="{FF2B5EF4-FFF2-40B4-BE49-F238E27FC236}">
                  <a16:creationId xmlns:a16="http://schemas.microsoft.com/office/drawing/2014/main" id="{00000000-0008-0000-0000-000035000000}"/>
                </a:ext>
              </a:extLst>
            </xdr:cNvPr>
            <xdr:cNvSpPr txBox="1"/>
          </xdr:nvSpPr>
          <xdr:spPr>
            <a:xfrm>
              <a:off x="3161183" y="2146996"/>
              <a:ext cx="1204973" cy="1054700"/>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
          <xdr:nvCxnSpPr>
            <xdr:cNvPr id="54" name="Straight Connector 72">
              <a:extLst>
                <a:ext uri="{FF2B5EF4-FFF2-40B4-BE49-F238E27FC236}">
                  <a16:creationId xmlns:a16="http://schemas.microsoft.com/office/drawing/2014/main" id="{00000000-0008-0000-0000-000036000000}"/>
                </a:ext>
              </a:extLst>
            </xdr:cNvPr>
            <xdr:cNvCxnSpPr/>
          </xdr:nvCxnSpPr>
          <xdr:spPr>
            <a:xfrm>
              <a:off x="3314196" y="2108989"/>
              <a:ext cx="89894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8</xdr:row>
      <xdr:rowOff>28575</xdr:rowOff>
    </xdr:from>
    <xdr:to>
      <xdr:col>12</xdr:col>
      <xdr:colOff>123825</xdr:colOff>
      <xdr:row>17</xdr:row>
      <xdr:rowOff>142875</xdr:rowOff>
    </xdr:to>
    <xdr:grpSp>
      <xdr:nvGrpSpPr>
        <xdr:cNvPr id="55" name="Grupo 151">
          <a:hlinkClick xmlns:r="http://schemas.openxmlformats.org/officeDocument/2006/relationships" r:id="rId11"/>
          <a:extLst>
            <a:ext uri="{FF2B5EF4-FFF2-40B4-BE49-F238E27FC236}">
              <a16:creationId xmlns:a16="http://schemas.microsoft.com/office/drawing/2014/main" id="{00000000-0008-0000-0000-000037000000}"/>
            </a:ext>
          </a:extLst>
        </xdr:cNvPr>
        <xdr:cNvGrpSpPr>
          <a:grpSpLocks/>
        </xdr:cNvGrpSpPr>
      </xdr:nvGrpSpPr>
      <xdr:grpSpPr bwMode="auto">
        <a:xfrm>
          <a:off x="7694295" y="1491615"/>
          <a:ext cx="1939290" cy="1760220"/>
          <a:chOff x="7458390" y="2134958"/>
          <a:chExt cx="1855276" cy="1833848"/>
        </a:xfrm>
      </xdr:grpSpPr>
      <xdr:sp macro="" textlink="">
        <xdr:nvSpPr>
          <xdr:cNvPr id="56" name="Pentágono regular 152">
            <a:extLst>
              <a:ext uri="{FF2B5EF4-FFF2-40B4-BE49-F238E27FC236}">
                <a16:creationId xmlns:a16="http://schemas.microsoft.com/office/drawing/2014/main" id="{00000000-0008-0000-0000-000038000000}"/>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57" name="Group 69">
            <a:extLst>
              <a:ext uri="{FF2B5EF4-FFF2-40B4-BE49-F238E27FC236}">
                <a16:creationId xmlns:a16="http://schemas.microsoft.com/office/drawing/2014/main" id="{00000000-0008-0000-0000-000039000000}"/>
              </a:ext>
            </a:extLst>
          </xdr:cNvPr>
          <xdr:cNvGrpSpPr>
            <a:grpSpLocks/>
          </xdr:cNvGrpSpPr>
        </xdr:nvGrpSpPr>
        <xdr:grpSpPr bwMode="auto">
          <a:xfrm rot="2532194">
            <a:off x="7630964" y="2431810"/>
            <a:ext cx="1513684" cy="1153091"/>
            <a:chOff x="3137575" y="1765546"/>
            <a:chExt cx="1217361" cy="1153091"/>
          </a:xfrm>
        </xdr:grpSpPr>
        <xdr:sp macro="" textlink="">
          <xdr:nvSpPr>
            <xdr:cNvPr id="58" name="TextBox 70">
              <a:extLst>
                <a:ext uri="{FF2B5EF4-FFF2-40B4-BE49-F238E27FC236}">
                  <a16:creationId xmlns:a16="http://schemas.microsoft.com/office/drawing/2014/main" id="{00000000-0008-0000-0000-00003A000000}"/>
                </a:ext>
              </a:extLst>
            </xdr:cNvPr>
            <xdr:cNvSpPr txBox="1"/>
          </xdr:nvSpPr>
          <xdr:spPr>
            <a:xfrm rot="19067806">
              <a:off x="3249971" y="1765546"/>
              <a:ext cx="522998"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59" name="TextBox 121">
              <a:hlinkClick xmlns:r="http://schemas.openxmlformats.org/officeDocument/2006/relationships" r:id="rId12"/>
              <a:extLst>
                <a:ext uri="{FF2B5EF4-FFF2-40B4-BE49-F238E27FC236}">
                  <a16:creationId xmlns:a16="http://schemas.microsoft.com/office/drawing/2014/main" id="{00000000-0008-0000-0000-00003B000000}"/>
                </a:ext>
              </a:extLst>
            </xdr:cNvPr>
            <xdr:cNvSpPr txBox="1"/>
          </xdr:nvSpPr>
          <xdr:spPr>
            <a:xfrm rot="19067806">
              <a:off x="3155117" y="2250047"/>
              <a:ext cx="1199819" cy="668590"/>
            </a:xfrm>
            <a:prstGeom prst="rect">
              <a:avLst/>
            </a:prstGeom>
            <a:noFill/>
            <a:ln>
              <a:noFill/>
            </a:ln>
            <a:scene3d>
              <a:camera prst="orthographicFront"/>
              <a:lightRig rig="threePt" dir="t"/>
            </a:scene3d>
            <a:sp3d>
              <a:bevelT/>
            </a:sp3d>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60" name="Straight Connector 72">
              <a:extLst>
                <a:ext uri="{FF2B5EF4-FFF2-40B4-BE49-F238E27FC236}">
                  <a16:creationId xmlns:a16="http://schemas.microsoft.com/office/drawing/2014/main" id="{00000000-0008-0000-0000-00003C00000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33</xdr:row>
      <xdr:rowOff>123825</xdr:rowOff>
    </xdr:from>
    <xdr:to>
      <xdr:col>12</xdr:col>
      <xdr:colOff>428625</xdr:colOff>
      <xdr:row>43</xdr:row>
      <xdr:rowOff>76200</xdr:rowOff>
    </xdr:to>
    <xdr:grpSp>
      <xdr:nvGrpSpPr>
        <xdr:cNvPr id="61" name="Grupo 164">
          <a:hlinkClick xmlns:r="http://schemas.openxmlformats.org/officeDocument/2006/relationships" r:id="rId4"/>
          <a:extLst>
            <a:ext uri="{FF2B5EF4-FFF2-40B4-BE49-F238E27FC236}">
              <a16:creationId xmlns:a16="http://schemas.microsoft.com/office/drawing/2014/main" id="{00000000-0008-0000-0000-00003D000000}"/>
            </a:ext>
          </a:extLst>
        </xdr:cNvPr>
        <xdr:cNvGrpSpPr>
          <a:grpSpLocks/>
        </xdr:cNvGrpSpPr>
      </xdr:nvGrpSpPr>
      <xdr:grpSpPr bwMode="auto">
        <a:xfrm>
          <a:off x="8039100" y="6158865"/>
          <a:ext cx="1899285" cy="1781175"/>
          <a:chOff x="7735216" y="6954800"/>
          <a:chExt cx="1843445" cy="1855276"/>
        </a:xfrm>
      </xdr:grpSpPr>
      <xdr:sp macro="" textlink="">
        <xdr:nvSpPr>
          <xdr:cNvPr id="62" name="Pentágono regular 165">
            <a:extLst>
              <a:ext uri="{FF2B5EF4-FFF2-40B4-BE49-F238E27FC236}">
                <a16:creationId xmlns:a16="http://schemas.microsoft.com/office/drawing/2014/main" id="{00000000-0008-0000-0000-00003E000000}"/>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3" name="Group 69">
            <a:extLst>
              <a:ext uri="{FF2B5EF4-FFF2-40B4-BE49-F238E27FC236}">
                <a16:creationId xmlns:a16="http://schemas.microsoft.com/office/drawing/2014/main" id="{00000000-0008-0000-0000-00003F000000}"/>
              </a:ext>
            </a:extLst>
          </xdr:cNvPr>
          <xdr:cNvGrpSpPr>
            <a:grpSpLocks/>
          </xdr:cNvGrpSpPr>
        </xdr:nvGrpSpPr>
        <xdr:grpSpPr bwMode="auto">
          <a:xfrm rot="-3105619">
            <a:off x="8072255" y="7170196"/>
            <a:ext cx="1087452" cy="1761529"/>
            <a:chOff x="3258444" y="1656423"/>
            <a:chExt cx="874569" cy="1761529"/>
          </a:xfrm>
        </xdr:grpSpPr>
        <xdr:sp macro="" textlink="">
          <xdr:nvSpPr>
            <xdr:cNvPr id="64" name="TextBox 70">
              <a:extLst>
                <a:ext uri="{FF2B5EF4-FFF2-40B4-BE49-F238E27FC236}">
                  <a16:creationId xmlns:a16="http://schemas.microsoft.com/office/drawing/2014/main" id="{00000000-0008-0000-0000-000040000000}"/>
                </a:ext>
              </a:extLst>
            </xdr:cNvPr>
            <xdr:cNvSpPr txBox="1"/>
          </xdr:nvSpPr>
          <xdr:spPr>
            <a:xfrm rot="3105619">
              <a:off x="3618317" y="1792857"/>
              <a:ext cx="659055" cy="36728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1]!Hoja15.PETH" textlink="">
          <xdr:nvSpPr>
            <xdr:cNvPr id="65" name="TextBox 121">
              <a:hlinkClick xmlns:r="http://schemas.openxmlformats.org/officeDocument/2006/relationships" r:id="rId13"/>
              <a:extLst>
                <a:ext uri="{FF2B5EF4-FFF2-40B4-BE49-F238E27FC236}">
                  <a16:creationId xmlns:a16="http://schemas.microsoft.com/office/drawing/2014/main" id="{00000000-0008-0000-0000-000041000000}"/>
                </a:ext>
              </a:extLst>
            </xdr:cNvPr>
            <xdr:cNvSpPr txBox="1"/>
          </xdr:nvSpPr>
          <xdr:spPr>
            <a:xfrm rot="3105619">
              <a:off x="2809892" y="2355603"/>
              <a:ext cx="1499590" cy="58918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66" name="Straight Connector 72">
              <a:extLst>
                <a:ext uri="{FF2B5EF4-FFF2-40B4-BE49-F238E27FC236}">
                  <a16:creationId xmlns:a16="http://schemas.microsoft.com/office/drawing/2014/main" id="{00000000-0008-0000-0000-000042000000}"/>
                </a:ext>
              </a:extLst>
            </xdr:cNvPr>
            <xdr:cNvCxnSpPr/>
          </xdr:nvCxnSpPr>
          <xdr:spPr>
            <a:xfrm rot="3105619">
              <a:off x="3316659" y="2301736"/>
              <a:ext cx="11079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40</xdr:row>
      <xdr:rowOff>123825</xdr:rowOff>
    </xdr:from>
    <xdr:to>
      <xdr:col>6</xdr:col>
      <xdr:colOff>114300</xdr:colOff>
      <xdr:row>50</xdr:row>
      <xdr:rowOff>47625</xdr:rowOff>
    </xdr:to>
    <xdr:grpSp>
      <xdr:nvGrpSpPr>
        <xdr:cNvPr id="67" name="Grupo 170">
          <a:hlinkClick xmlns:r="http://schemas.openxmlformats.org/officeDocument/2006/relationships" r:id="rId4"/>
          <a:extLst>
            <a:ext uri="{FF2B5EF4-FFF2-40B4-BE49-F238E27FC236}">
              <a16:creationId xmlns:a16="http://schemas.microsoft.com/office/drawing/2014/main" id="{00000000-0008-0000-0000-000043000000}"/>
            </a:ext>
          </a:extLst>
        </xdr:cNvPr>
        <xdr:cNvGrpSpPr>
          <a:grpSpLocks/>
        </xdr:cNvGrpSpPr>
      </xdr:nvGrpSpPr>
      <xdr:grpSpPr bwMode="auto">
        <a:xfrm>
          <a:off x="3015615" y="7439025"/>
          <a:ext cx="1853565" cy="1752600"/>
          <a:chOff x="2857500" y="8273143"/>
          <a:chExt cx="1855276" cy="1833848"/>
        </a:xfrm>
      </xdr:grpSpPr>
      <xdr:sp macro="" textlink="">
        <xdr:nvSpPr>
          <xdr:cNvPr id="68" name="Pentágono regular 171">
            <a:extLst>
              <a:ext uri="{FF2B5EF4-FFF2-40B4-BE49-F238E27FC236}">
                <a16:creationId xmlns:a16="http://schemas.microsoft.com/office/drawing/2014/main" id="{00000000-0008-0000-0000-000044000000}"/>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9" name="Group 69">
            <a:extLst>
              <a:ext uri="{FF2B5EF4-FFF2-40B4-BE49-F238E27FC236}">
                <a16:creationId xmlns:a16="http://schemas.microsoft.com/office/drawing/2014/main" id="{00000000-0008-0000-0000-000045000000}"/>
              </a:ext>
            </a:extLst>
          </xdr:cNvPr>
          <xdr:cNvGrpSpPr>
            <a:grpSpLocks/>
          </xdr:cNvGrpSpPr>
        </xdr:nvGrpSpPr>
        <xdr:grpSpPr bwMode="auto">
          <a:xfrm rot="1957005">
            <a:off x="3186946" y="8400408"/>
            <a:ext cx="1499617" cy="764928"/>
            <a:chOff x="3069790" y="1710265"/>
            <a:chExt cx="1206048" cy="764928"/>
          </a:xfrm>
        </xdr:grpSpPr>
        <xdr:sp macro="" textlink="">
          <xdr:nvSpPr>
            <xdr:cNvPr id="70" name="TextBox 70">
              <a:extLst>
                <a:ext uri="{FF2B5EF4-FFF2-40B4-BE49-F238E27FC236}">
                  <a16:creationId xmlns:a16="http://schemas.microsoft.com/office/drawing/2014/main" id="{00000000-0008-0000-0000-000046000000}"/>
                </a:ext>
              </a:extLst>
            </xdr:cNvPr>
            <xdr:cNvSpPr txBox="1"/>
          </xdr:nvSpPr>
          <xdr:spPr>
            <a:xfrm rot="19642995">
              <a:off x="3278680" y="1709902"/>
              <a:ext cx="524245"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1]!Hoja14.P_SST" textlink="">
          <xdr:nvSpPr>
            <xdr:cNvPr id="71" name="TextBox 121">
              <a:hlinkClick xmlns:r="http://schemas.openxmlformats.org/officeDocument/2006/relationships" r:id="rId14"/>
              <a:extLst>
                <a:ext uri="{FF2B5EF4-FFF2-40B4-BE49-F238E27FC236}">
                  <a16:creationId xmlns:a16="http://schemas.microsoft.com/office/drawing/2014/main" id="{00000000-0008-0000-0000-000047000000}"/>
                </a:ext>
              </a:extLst>
            </xdr:cNvPr>
            <xdr:cNvSpPr txBox="1"/>
          </xdr:nvSpPr>
          <xdr:spPr>
            <a:xfrm rot="19642995">
              <a:off x="3058939" y="2202834"/>
              <a:ext cx="1201731"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72" name="Straight Connector 72">
              <a:extLst>
                <a:ext uri="{FF2B5EF4-FFF2-40B4-BE49-F238E27FC236}">
                  <a16:creationId xmlns:a16="http://schemas.microsoft.com/office/drawing/2014/main" id="{00000000-0008-0000-0000-000048000000}"/>
                </a:ext>
              </a:extLst>
            </xdr:cNvPr>
            <xdr:cNvCxnSpPr/>
          </xdr:nvCxnSpPr>
          <xdr:spPr>
            <a:xfrm rot="19642995">
              <a:off x="3148150" y="2184019"/>
              <a:ext cx="88718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33</xdr:row>
      <xdr:rowOff>133350</xdr:rowOff>
    </xdr:from>
    <xdr:to>
      <xdr:col>4</xdr:col>
      <xdr:colOff>457200</xdr:colOff>
      <xdr:row>43</xdr:row>
      <xdr:rowOff>85725</xdr:rowOff>
    </xdr:to>
    <xdr:grpSp>
      <xdr:nvGrpSpPr>
        <xdr:cNvPr id="73" name="Grupo 176">
          <a:hlinkClick xmlns:r="http://schemas.openxmlformats.org/officeDocument/2006/relationships" r:id="rId15"/>
          <a:extLst>
            <a:ext uri="{FF2B5EF4-FFF2-40B4-BE49-F238E27FC236}">
              <a16:creationId xmlns:a16="http://schemas.microsoft.com/office/drawing/2014/main" id="{00000000-0008-0000-0000-000049000000}"/>
            </a:ext>
          </a:extLst>
        </xdr:cNvPr>
        <xdr:cNvGrpSpPr>
          <a:grpSpLocks/>
        </xdr:cNvGrpSpPr>
      </xdr:nvGrpSpPr>
      <xdr:grpSpPr bwMode="auto">
        <a:xfrm>
          <a:off x="1737360" y="6168390"/>
          <a:ext cx="1889760" cy="1781175"/>
          <a:chOff x="1607901" y="6443503"/>
          <a:chExt cx="1833848" cy="1855276"/>
        </a:xfrm>
      </xdr:grpSpPr>
      <xdr:sp macro="" textlink="">
        <xdr:nvSpPr>
          <xdr:cNvPr id="74" name="Pentágono regular 177">
            <a:extLst>
              <a:ext uri="{FF2B5EF4-FFF2-40B4-BE49-F238E27FC236}">
                <a16:creationId xmlns:a16="http://schemas.microsoft.com/office/drawing/2014/main" id="{00000000-0008-0000-0000-00004A000000}"/>
              </a:ext>
            </a:extLst>
          </xdr:cNvPr>
          <xdr:cNvSpPr/>
        </xdr:nvSpPr>
        <xdr:spPr>
          <a:xfrm rot="14460895">
            <a:off x="1597186"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75" name="Group 69">
            <a:extLst>
              <a:ext uri="{FF2B5EF4-FFF2-40B4-BE49-F238E27FC236}">
                <a16:creationId xmlns:a16="http://schemas.microsoft.com/office/drawing/2014/main" id="{00000000-0008-0000-0000-00004B000000}"/>
              </a:ext>
            </a:extLst>
          </xdr:cNvPr>
          <xdr:cNvGrpSpPr>
            <a:grpSpLocks/>
          </xdr:cNvGrpSpPr>
        </xdr:nvGrpSpPr>
        <xdr:grpSpPr bwMode="auto">
          <a:xfrm rot="3681421">
            <a:off x="2202751" y="6329238"/>
            <a:ext cx="592219" cy="1499617"/>
            <a:chOff x="3291180" y="1713341"/>
            <a:chExt cx="476284" cy="1499617"/>
          </a:xfrm>
        </xdr:grpSpPr>
        <xdr:sp macro="" textlink="">
          <xdr:nvSpPr>
            <xdr:cNvPr id="76" name="TextBox 70">
              <a:extLst>
                <a:ext uri="{FF2B5EF4-FFF2-40B4-BE49-F238E27FC236}">
                  <a16:creationId xmlns:a16="http://schemas.microsoft.com/office/drawing/2014/main" id="{00000000-0008-0000-0000-00004C000000}"/>
                </a:ext>
              </a:extLst>
            </xdr:cNvPr>
            <xdr:cNvSpPr txBox="1"/>
          </xdr:nvSpPr>
          <xdr:spPr>
            <a:xfrm rot="17918579">
              <a:off x="3141057" y="1899702"/>
              <a:ext cx="659039" cy="36728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1]!Hoja2.PAAC" textlink="">
          <xdr:nvSpPr>
            <xdr:cNvPr id="77" name="TextBox 121">
              <a:hlinkClick xmlns:r="http://schemas.openxmlformats.org/officeDocument/2006/relationships" r:id="rId15"/>
              <a:extLst>
                <a:ext uri="{FF2B5EF4-FFF2-40B4-BE49-F238E27FC236}">
                  <a16:creationId xmlns:a16="http://schemas.microsoft.com/office/drawing/2014/main" id="{00000000-0008-0000-0000-00004D000000}"/>
                </a:ext>
              </a:extLst>
            </xdr:cNvPr>
            <xdr:cNvSpPr txBox="1"/>
          </xdr:nvSpPr>
          <xdr:spPr>
            <a:xfrm rot="17918579">
              <a:off x="2905052" y="2352152"/>
              <a:ext cx="1499553" cy="21424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78" name="Straight Connector 72">
              <a:extLst>
                <a:ext uri="{FF2B5EF4-FFF2-40B4-BE49-F238E27FC236}">
                  <a16:creationId xmlns:a16="http://schemas.microsoft.com/office/drawing/2014/main" id="{00000000-0008-0000-0000-00004E000000}"/>
                </a:ext>
              </a:extLst>
            </xdr:cNvPr>
            <xdr:cNvCxnSpPr/>
          </xdr:nvCxnSpPr>
          <xdr:spPr>
            <a:xfrm rot="17918579">
              <a:off x="2961772" y="2367707"/>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3</xdr:row>
      <xdr:rowOff>47625</xdr:rowOff>
    </xdr:from>
    <xdr:to>
      <xdr:col>7</xdr:col>
      <xdr:colOff>504825</xdr:colOff>
      <xdr:row>12</xdr:row>
      <xdr:rowOff>171450</xdr:rowOff>
    </xdr:to>
    <xdr:grpSp>
      <xdr:nvGrpSpPr>
        <xdr:cNvPr id="79" name="Grupo 103">
          <a:hlinkClick xmlns:r="http://schemas.openxmlformats.org/officeDocument/2006/relationships" r:id="rId16"/>
          <a:extLst>
            <a:ext uri="{FF2B5EF4-FFF2-40B4-BE49-F238E27FC236}">
              <a16:creationId xmlns:a16="http://schemas.microsoft.com/office/drawing/2014/main" id="{00000000-0008-0000-0000-00004F000000}"/>
            </a:ext>
          </a:extLst>
        </xdr:cNvPr>
        <xdr:cNvGrpSpPr>
          <a:grpSpLocks/>
        </xdr:cNvGrpSpPr>
      </xdr:nvGrpSpPr>
      <xdr:grpSpPr bwMode="auto">
        <a:xfrm>
          <a:off x="4133850" y="596265"/>
          <a:ext cx="1918335" cy="1769745"/>
          <a:chOff x="3983124" y="1143000"/>
          <a:chExt cx="1855276" cy="1833846"/>
        </a:xfrm>
      </xdr:grpSpPr>
      <xdr:sp macro="[1]!Hoja2.PAAC" textlink="">
        <xdr:nvSpPr>
          <xdr:cNvPr id="80" name="Pentágono regular 104">
            <a:extLst>
              <a:ext uri="{FF2B5EF4-FFF2-40B4-BE49-F238E27FC236}">
                <a16:creationId xmlns:a16="http://schemas.microsoft.com/office/drawing/2014/main" id="{00000000-0008-0000-0000-000050000000}"/>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81" name="Group 69">
            <a:extLst>
              <a:ext uri="{FF2B5EF4-FFF2-40B4-BE49-F238E27FC236}">
                <a16:creationId xmlns:a16="http://schemas.microsoft.com/office/drawing/2014/main" id="{00000000-0008-0000-0000-000051000000}"/>
              </a:ext>
            </a:extLst>
          </xdr:cNvPr>
          <xdr:cNvGrpSpPr>
            <a:grpSpLocks/>
          </xdr:cNvGrpSpPr>
        </xdr:nvGrpSpPr>
        <xdr:grpSpPr bwMode="auto">
          <a:xfrm>
            <a:off x="4297094" y="1390048"/>
            <a:ext cx="1208308" cy="938984"/>
            <a:chOff x="3160155" y="1656620"/>
            <a:chExt cx="1208308" cy="938984"/>
          </a:xfrm>
        </xdr:grpSpPr>
        <xdr:sp macro="[1]!Hoja2.PAAC" textlink="">
          <xdr:nvSpPr>
            <xdr:cNvPr id="82" name="TextBox 70">
              <a:extLst>
                <a:ext uri="{FF2B5EF4-FFF2-40B4-BE49-F238E27FC236}">
                  <a16:creationId xmlns:a16="http://schemas.microsoft.com/office/drawing/2014/main" id="{00000000-0008-0000-0000-000052000000}"/>
                </a:ext>
              </a:extLst>
            </xdr:cNvPr>
            <xdr:cNvSpPr txBox="1"/>
          </xdr:nvSpPr>
          <xdr:spPr>
            <a:xfrm>
              <a:off x="3502668" y="1656620"/>
              <a:ext cx="523283" cy="44512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1]!Hoja2.PAAC" textlink="">
          <xdr:nvSpPr>
            <xdr:cNvPr id="83" name="TextBox 121">
              <a:hlinkClick xmlns:r="http://schemas.openxmlformats.org/officeDocument/2006/relationships" r:id="rId17"/>
              <a:extLst>
                <a:ext uri="{FF2B5EF4-FFF2-40B4-BE49-F238E27FC236}">
                  <a16:creationId xmlns:a16="http://schemas.microsoft.com/office/drawing/2014/main" id="{00000000-0008-0000-0000-000053000000}"/>
                </a:ext>
              </a:extLst>
            </xdr:cNvPr>
            <xdr:cNvSpPr txBox="1"/>
          </xdr:nvSpPr>
          <xdr:spPr>
            <a:xfrm>
              <a:off x="3160155" y="2312244"/>
              <a:ext cx="1208308" cy="28336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Otros planes</a:t>
              </a:r>
            </a:p>
          </xdr:txBody>
        </xdr:sp>
        <xdr:cxnSp macro="[1]!Hoja2.PAAC">
          <xdr:nvCxnSpPr>
            <xdr:cNvPr id="84" name="Straight Connector 72">
              <a:extLst>
                <a:ext uri="{FF2B5EF4-FFF2-40B4-BE49-F238E27FC236}">
                  <a16:creationId xmlns:a16="http://schemas.microsoft.com/office/drawing/2014/main" id="{00000000-0008-0000-0000-000054000000}"/>
                </a:ext>
              </a:extLst>
            </xdr:cNvPr>
            <xdr:cNvCxnSpPr/>
          </xdr:nvCxnSpPr>
          <xdr:spPr>
            <a:xfrm>
              <a:off x="3312383" y="2103204"/>
              <a:ext cx="9038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592226</xdr:colOff>
      <xdr:row>15</xdr:row>
      <xdr:rowOff>53936</xdr:rowOff>
    </xdr:from>
    <xdr:to>
      <xdr:col>4</xdr:col>
      <xdr:colOff>140074</xdr:colOff>
      <xdr:row>25</xdr:row>
      <xdr:rowOff>4212</xdr:rowOff>
    </xdr:to>
    <xdr:sp macro="" textlink="">
      <xdr:nvSpPr>
        <xdr:cNvPr id="86" name="Pentágono regular 20">
          <a:extLst>
            <a:ext uri="{FF2B5EF4-FFF2-40B4-BE49-F238E27FC236}">
              <a16:creationId xmlns:a16="http://schemas.microsoft.com/office/drawing/2014/main" id="{E3D5F81B-AA3B-4FFE-B2F6-2025BB1A17D8}"/>
            </a:ext>
          </a:extLst>
        </xdr:cNvPr>
        <xdr:cNvSpPr/>
      </xdr:nvSpPr>
      <xdr:spPr>
        <a:xfrm rot="17270589">
          <a:off x="1343512" y="29221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76200</xdr:colOff>
      <xdr:row>15</xdr:row>
      <xdr:rowOff>114300</xdr:rowOff>
    </xdr:from>
    <xdr:to>
      <xdr:col>4</xdr:col>
      <xdr:colOff>57150</xdr:colOff>
      <xdr:row>19</xdr:row>
      <xdr:rowOff>114300</xdr:rowOff>
    </xdr:to>
    <xdr:grpSp>
      <xdr:nvGrpSpPr>
        <xdr:cNvPr id="87" name="Group 69">
          <a:extLst>
            <a:ext uri="{FF2B5EF4-FFF2-40B4-BE49-F238E27FC236}">
              <a16:creationId xmlns:a16="http://schemas.microsoft.com/office/drawing/2014/main" id="{F2CDF366-5277-444D-A53C-A435F32153FC}"/>
            </a:ext>
          </a:extLst>
        </xdr:cNvPr>
        <xdr:cNvGrpSpPr>
          <a:grpSpLocks/>
        </xdr:cNvGrpSpPr>
      </xdr:nvGrpSpPr>
      <xdr:grpSpPr bwMode="auto">
        <a:xfrm>
          <a:off x="1661160" y="2857500"/>
          <a:ext cx="1565910" cy="731520"/>
          <a:chOff x="3158608" y="1658473"/>
          <a:chExt cx="1206048" cy="762170"/>
        </a:xfrm>
      </xdr:grpSpPr>
      <xdr:sp macro="" textlink="">
        <xdr:nvSpPr>
          <xdr:cNvPr id="88" name="TextBox 70">
            <a:extLst>
              <a:ext uri="{FF2B5EF4-FFF2-40B4-BE49-F238E27FC236}">
                <a16:creationId xmlns:a16="http://schemas.microsoft.com/office/drawing/2014/main" id="{E6740997-2FC0-53A4-A99B-8CFCBED73B24}"/>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89" name="TextBox 121">
            <a:hlinkClick xmlns:r="http://schemas.openxmlformats.org/officeDocument/2006/relationships" r:id="rId1"/>
            <a:extLst>
              <a:ext uri="{FF2B5EF4-FFF2-40B4-BE49-F238E27FC236}">
                <a16:creationId xmlns:a16="http://schemas.microsoft.com/office/drawing/2014/main" id="{62057960-2BFF-1D8A-F21D-98E302955CF2}"/>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a:t>
            </a:r>
          </a:p>
        </xdr:txBody>
      </xdr:sp>
      <xdr:cxnSp macro="">
        <xdr:nvCxnSpPr>
          <xdr:cNvPr id="90" name="Straight Connector 72">
            <a:extLst>
              <a:ext uri="{FF2B5EF4-FFF2-40B4-BE49-F238E27FC236}">
                <a16:creationId xmlns:a16="http://schemas.microsoft.com/office/drawing/2014/main" id="{DF8853A0-1EE4-1845-4713-70BCCDDAAA68}"/>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85722</xdr:colOff>
      <xdr:row>11</xdr:row>
      <xdr:rowOff>161926</xdr:rowOff>
    </xdr:from>
    <xdr:to>
      <xdr:col>4</xdr:col>
      <xdr:colOff>619122</xdr:colOff>
      <xdr:row>14</xdr:row>
      <xdr:rowOff>36638</xdr:rowOff>
    </xdr:to>
    <xdr:grpSp>
      <xdr:nvGrpSpPr>
        <xdr:cNvPr id="91" name="Group 52">
          <a:extLst>
            <a:ext uri="{FF2B5EF4-FFF2-40B4-BE49-F238E27FC236}">
              <a16:creationId xmlns:a16="http://schemas.microsoft.com/office/drawing/2014/main" id="{246F2534-6F95-442B-8B75-FB2E72B70F97}"/>
            </a:ext>
          </a:extLst>
        </xdr:cNvPr>
        <xdr:cNvGrpSpPr>
          <a:grpSpLocks/>
        </xdr:cNvGrpSpPr>
      </xdr:nvGrpSpPr>
      <xdr:grpSpPr bwMode="auto">
        <a:xfrm>
          <a:off x="3255642" y="2173606"/>
          <a:ext cx="533400" cy="423352"/>
          <a:chOff x="3742604" y="1391773"/>
          <a:chExt cx="533357" cy="441374"/>
        </a:xfrm>
      </xdr:grpSpPr>
      <xdr:sp macro="" textlink="">
        <xdr:nvSpPr>
          <xdr:cNvPr id="92" name="TextBox 48">
            <a:extLst>
              <a:ext uri="{FF2B5EF4-FFF2-40B4-BE49-F238E27FC236}">
                <a16:creationId xmlns:a16="http://schemas.microsoft.com/office/drawing/2014/main" id="{EC5487C3-ED35-1A8A-3F95-0DAE6AA72CC9}"/>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93" name="Straight Connector 51">
            <a:extLst>
              <a:ext uri="{FF2B5EF4-FFF2-40B4-BE49-F238E27FC236}">
                <a16:creationId xmlns:a16="http://schemas.microsoft.com/office/drawing/2014/main" id="{E7124150-D5C5-201E-BE4F-754DBC92F320}"/>
              </a:ext>
            </a:extLst>
          </xdr:cNvPr>
          <xdr:cNvCxnSpPr/>
        </xdr:nvCxnSpPr>
        <xdr:spPr>
          <a:xfrm>
            <a:off x="3533071" y="183459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20</xdr:row>
      <xdr:rowOff>19050</xdr:rowOff>
    </xdr:from>
    <xdr:to>
      <xdr:col>11</xdr:col>
      <xdr:colOff>333375</xdr:colOff>
      <xdr:row>22</xdr:row>
      <xdr:rowOff>95250</xdr:rowOff>
    </xdr:to>
    <xdr:grpSp>
      <xdr:nvGrpSpPr>
        <xdr:cNvPr id="94" name="Group 65">
          <a:extLst>
            <a:ext uri="{FF2B5EF4-FFF2-40B4-BE49-F238E27FC236}">
              <a16:creationId xmlns:a16="http://schemas.microsoft.com/office/drawing/2014/main" id="{190F49D0-550D-48A4-B380-7478678F6D15}"/>
            </a:ext>
          </a:extLst>
        </xdr:cNvPr>
        <xdr:cNvGrpSpPr>
          <a:grpSpLocks/>
        </xdr:cNvGrpSpPr>
      </xdr:nvGrpSpPr>
      <xdr:grpSpPr bwMode="auto">
        <a:xfrm>
          <a:off x="8124825" y="3676650"/>
          <a:ext cx="925830" cy="441960"/>
          <a:chOff x="3304471" y="1382248"/>
          <a:chExt cx="895277" cy="461665"/>
        </a:xfrm>
      </xdr:grpSpPr>
      <xdr:sp macro="" textlink="">
        <xdr:nvSpPr>
          <xdr:cNvPr id="95" name="TextBox 66">
            <a:extLst>
              <a:ext uri="{FF2B5EF4-FFF2-40B4-BE49-F238E27FC236}">
                <a16:creationId xmlns:a16="http://schemas.microsoft.com/office/drawing/2014/main" id="{24335C37-E6C8-BC33-352C-302B18C8ED3A}"/>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96" name="Straight Connector 68">
            <a:extLst>
              <a:ext uri="{FF2B5EF4-FFF2-40B4-BE49-F238E27FC236}">
                <a16:creationId xmlns:a16="http://schemas.microsoft.com/office/drawing/2014/main" id="{72AB7A14-717C-DE11-B89F-E889C6680E8F}"/>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371475</xdr:colOff>
      <xdr:row>18</xdr:row>
      <xdr:rowOff>140970</xdr:rowOff>
    </xdr:from>
    <xdr:to>
      <xdr:col>10</xdr:col>
      <xdr:colOff>419100</xdr:colOff>
      <xdr:row>37</xdr:row>
      <xdr:rowOff>74295</xdr:rowOff>
    </xdr:to>
    <xdr:sp macro="" textlink="">
      <xdr:nvSpPr>
        <xdr:cNvPr id="97" name="TextBox 121">
          <a:extLst>
            <a:ext uri="{FF2B5EF4-FFF2-40B4-BE49-F238E27FC236}">
              <a16:creationId xmlns:a16="http://schemas.microsoft.com/office/drawing/2014/main" id="{C595FAD9-3ADB-46AB-B852-04B71874DD39}"/>
            </a:ext>
          </a:extLst>
        </xdr:cNvPr>
        <xdr:cNvSpPr txBox="1"/>
      </xdr:nvSpPr>
      <xdr:spPr bwMode="auto">
        <a:xfrm>
          <a:off x="3541395" y="3432810"/>
          <a:ext cx="4802505" cy="340804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rgbClr val="5C6670"/>
              </a:solidFill>
              <a:latin typeface="Arial" pitchFamily="34" charset="0"/>
              <a:cs typeface="Arial" pitchFamily="34" charset="0"/>
            </a:rPr>
            <a:t>Plan integrado de Acción</a:t>
          </a:r>
          <a:r>
            <a:rPr lang="en-US" sz="5200" b="1" kern="0" baseline="0">
              <a:solidFill>
                <a:srgbClr val="5C6670"/>
              </a:solidFill>
              <a:latin typeface="Arial" pitchFamily="34" charset="0"/>
              <a:cs typeface="Arial" pitchFamily="34" charset="0"/>
            </a:rPr>
            <a:t> Anual</a:t>
          </a:r>
          <a:endParaRPr lang="en-US" sz="5200" b="1" kern="0">
            <a:solidFill>
              <a:srgbClr val="5C6670"/>
            </a:solidFill>
            <a:latin typeface="Arial" pitchFamily="34" charset="0"/>
            <a:cs typeface="Arial" pitchFamily="34" charset="0"/>
          </a:endParaRPr>
        </a:p>
      </xdr:txBody>
    </xdr:sp>
    <xdr:clientData/>
  </xdr:twoCellAnchor>
  <xdr:twoCellAnchor>
    <xdr:from>
      <xdr:col>1</xdr:col>
      <xdr:colOff>344869</xdr:colOff>
      <xdr:row>24</xdr:row>
      <xdr:rowOff>119668</xdr:rowOff>
    </xdr:from>
    <xdr:to>
      <xdr:col>3</xdr:col>
      <xdr:colOff>654717</xdr:colOff>
      <xdr:row>34</xdr:row>
      <xdr:rowOff>69944</xdr:rowOff>
    </xdr:to>
    <xdr:sp macro="" textlink="">
      <xdr:nvSpPr>
        <xdr:cNvPr id="98" name="Pentágono regular 19">
          <a:extLst>
            <a:ext uri="{FF2B5EF4-FFF2-40B4-BE49-F238E27FC236}">
              <a16:creationId xmlns:a16="http://schemas.microsoft.com/office/drawing/2014/main" id="{91AE6A5F-E1BD-4309-B5D0-1553C8B00B9C}"/>
            </a:ext>
          </a:extLst>
        </xdr:cNvPr>
        <xdr:cNvSpPr/>
      </xdr:nvSpPr>
      <xdr:spPr>
        <a:xfrm rot="15941576">
          <a:off x="1096155" y="47023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25</xdr:row>
      <xdr:rowOff>123825</xdr:rowOff>
    </xdr:from>
    <xdr:to>
      <xdr:col>3</xdr:col>
      <xdr:colOff>590550</xdr:colOff>
      <xdr:row>29</xdr:row>
      <xdr:rowOff>123825</xdr:rowOff>
    </xdr:to>
    <xdr:grpSp>
      <xdr:nvGrpSpPr>
        <xdr:cNvPr id="99" name="Group 69">
          <a:extLst>
            <a:ext uri="{FF2B5EF4-FFF2-40B4-BE49-F238E27FC236}">
              <a16:creationId xmlns:a16="http://schemas.microsoft.com/office/drawing/2014/main" id="{C244FB34-6A95-4264-BFB5-BF34464E4AA1}"/>
            </a:ext>
          </a:extLst>
        </xdr:cNvPr>
        <xdr:cNvGrpSpPr>
          <a:grpSpLocks/>
        </xdr:cNvGrpSpPr>
      </xdr:nvGrpSpPr>
      <xdr:grpSpPr bwMode="auto">
        <a:xfrm>
          <a:off x="1402080" y="4695825"/>
          <a:ext cx="1565910" cy="731520"/>
          <a:chOff x="3158608" y="1658473"/>
          <a:chExt cx="1206048" cy="762170"/>
        </a:xfrm>
      </xdr:grpSpPr>
      <xdr:sp macro="" textlink="">
        <xdr:nvSpPr>
          <xdr:cNvPr id="100" name="TextBox 70">
            <a:extLst>
              <a:ext uri="{FF2B5EF4-FFF2-40B4-BE49-F238E27FC236}">
                <a16:creationId xmlns:a16="http://schemas.microsoft.com/office/drawing/2014/main" id="{AF9A5DDB-188C-25E0-4C28-76E8FE2E8B85}"/>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101" name="TextBox 121">
            <a:hlinkClick xmlns:r="http://schemas.openxmlformats.org/officeDocument/2006/relationships" r:id="rId2"/>
            <a:extLst>
              <a:ext uri="{FF2B5EF4-FFF2-40B4-BE49-F238E27FC236}">
                <a16:creationId xmlns:a16="http://schemas.microsoft.com/office/drawing/2014/main" id="{78C98CA4-4DE2-5B1A-24C3-523817CAA5D9}"/>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102" name="Straight Connector 72">
            <a:extLst>
              <a:ext uri="{FF2B5EF4-FFF2-40B4-BE49-F238E27FC236}">
                <a16:creationId xmlns:a16="http://schemas.microsoft.com/office/drawing/2014/main" id="{CAED2DF8-4340-A837-F36F-542FD5A77E9D}"/>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7</xdr:row>
      <xdr:rowOff>66675</xdr:rowOff>
    </xdr:from>
    <xdr:to>
      <xdr:col>5</xdr:col>
      <xdr:colOff>381000</xdr:colOff>
      <xdr:row>17</xdr:row>
      <xdr:rowOff>0</xdr:rowOff>
    </xdr:to>
    <xdr:grpSp>
      <xdr:nvGrpSpPr>
        <xdr:cNvPr id="103" name="Grupo 143">
          <a:extLst>
            <a:ext uri="{FF2B5EF4-FFF2-40B4-BE49-F238E27FC236}">
              <a16:creationId xmlns:a16="http://schemas.microsoft.com/office/drawing/2014/main" id="{48C8A12A-9A48-4439-8D1D-2F79AC8A59CD}"/>
            </a:ext>
          </a:extLst>
        </xdr:cNvPr>
        <xdr:cNvGrpSpPr>
          <a:grpSpLocks/>
        </xdr:cNvGrpSpPr>
      </xdr:nvGrpSpPr>
      <xdr:grpSpPr bwMode="auto">
        <a:xfrm>
          <a:off x="2425065" y="1346835"/>
          <a:ext cx="1918335" cy="1762125"/>
          <a:chOff x="2333942" y="1972539"/>
          <a:chExt cx="1855276" cy="1833848"/>
        </a:xfrm>
      </xdr:grpSpPr>
      <xdr:sp macro="" textlink="">
        <xdr:nvSpPr>
          <xdr:cNvPr id="104" name="Pentágono regular 22">
            <a:extLst>
              <a:ext uri="{FF2B5EF4-FFF2-40B4-BE49-F238E27FC236}">
                <a16:creationId xmlns:a16="http://schemas.microsoft.com/office/drawing/2014/main" id="{9CE741A4-BF40-073D-536D-F303B96FB24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05" name="Group 69">
            <a:extLst>
              <a:ext uri="{FF2B5EF4-FFF2-40B4-BE49-F238E27FC236}">
                <a16:creationId xmlns:a16="http://schemas.microsoft.com/office/drawing/2014/main" id="{8518A0BC-FB19-3E68-24C0-3645815BC917}"/>
              </a:ext>
            </a:extLst>
          </xdr:cNvPr>
          <xdr:cNvGrpSpPr>
            <a:grpSpLocks/>
          </xdr:cNvGrpSpPr>
        </xdr:nvGrpSpPr>
        <xdr:grpSpPr bwMode="auto">
          <a:xfrm>
            <a:off x="2543427" y="2190027"/>
            <a:ext cx="1499617" cy="762170"/>
            <a:chOff x="3158608" y="1658473"/>
            <a:chExt cx="1206048" cy="762170"/>
          </a:xfrm>
        </xdr:grpSpPr>
        <xdr:sp macro="" textlink="">
          <xdr:nvSpPr>
            <xdr:cNvPr id="106" name="TextBox 70">
              <a:extLst>
                <a:ext uri="{FF2B5EF4-FFF2-40B4-BE49-F238E27FC236}">
                  <a16:creationId xmlns:a16="http://schemas.microsoft.com/office/drawing/2014/main" id="{FEBBCAD2-D5A7-2537-0C7E-8D2C2D8CAE76}"/>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 textlink="">
          <xdr:nvSpPr>
            <xdr:cNvPr id="107" name="TextBox 121">
              <a:hlinkClick xmlns:r="http://schemas.openxmlformats.org/officeDocument/2006/relationships" r:id="rId3"/>
              <a:extLst>
                <a:ext uri="{FF2B5EF4-FFF2-40B4-BE49-F238E27FC236}">
                  <a16:creationId xmlns:a16="http://schemas.microsoft.com/office/drawing/2014/main" id="{0F1D9E7B-24EE-047F-2B49-C68A2D089D65}"/>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a:t>
              </a:r>
            </a:p>
          </xdr:txBody>
        </xdr:sp>
        <xdr:cxnSp macro="">
          <xdr:nvCxnSpPr>
            <xdr:cNvPr id="108" name="Straight Connector 72">
              <a:extLst>
                <a:ext uri="{FF2B5EF4-FFF2-40B4-BE49-F238E27FC236}">
                  <a16:creationId xmlns:a16="http://schemas.microsoft.com/office/drawing/2014/main" id="{523B3E38-2DAD-BA79-AF97-C911FD750F97}"/>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247650</xdr:colOff>
      <xdr:row>40</xdr:row>
      <xdr:rowOff>85725</xdr:rowOff>
    </xdr:from>
    <xdr:to>
      <xdr:col>10</xdr:col>
      <xdr:colOff>571500</xdr:colOff>
      <xdr:row>50</xdr:row>
      <xdr:rowOff>9525</xdr:rowOff>
    </xdr:to>
    <xdr:grpSp>
      <xdr:nvGrpSpPr>
        <xdr:cNvPr id="109" name="Grupo 85">
          <a:hlinkClick xmlns:r="http://schemas.openxmlformats.org/officeDocument/2006/relationships" r:id="rId4"/>
          <a:extLst>
            <a:ext uri="{FF2B5EF4-FFF2-40B4-BE49-F238E27FC236}">
              <a16:creationId xmlns:a16="http://schemas.microsoft.com/office/drawing/2014/main" id="{DE34C536-A0E1-4693-94FF-0C0938A210F2}"/>
            </a:ext>
          </a:extLst>
        </xdr:cNvPr>
        <xdr:cNvGrpSpPr>
          <a:grpSpLocks/>
        </xdr:cNvGrpSpPr>
      </xdr:nvGrpSpPr>
      <xdr:grpSpPr bwMode="auto">
        <a:xfrm>
          <a:off x="6587490" y="7400925"/>
          <a:ext cx="1908810" cy="1752600"/>
          <a:chOff x="6360432" y="8272325"/>
          <a:chExt cx="1855276" cy="1833848"/>
        </a:xfrm>
      </xdr:grpSpPr>
      <xdr:sp macro="" textlink="">
        <xdr:nvSpPr>
          <xdr:cNvPr id="110" name="Pentágono regular 86">
            <a:extLst>
              <a:ext uri="{FF2B5EF4-FFF2-40B4-BE49-F238E27FC236}">
                <a16:creationId xmlns:a16="http://schemas.microsoft.com/office/drawing/2014/main" id="{7C3388AD-18F7-7117-4D2E-63780B163C8D}"/>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11" name="Grupo 87">
            <a:extLst>
              <a:ext uri="{FF2B5EF4-FFF2-40B4-BE49-F238E27FC236}">
                <a16:creationId xmlns:a16="http://schemas.microsoft.com/office/drawing/2014/main" id="{5461A1CA-F7CF-5DA4-6C50-666F8CDCB814}"/>
              </a:ext>
            </a:extLst>
          </xdr:cNvPr>
          <xdr:cNvGrpSpPr>
            <a:grpSpLocks/>
          </xdr:cNvGrpSpPr>
        </xdr:nvGrpSpPr>
        <xdr:grpSpPr bwMode="auto">
          <a:xfrm>
            <a:off x="6504313" y="8407904"/>
            <a:ext cx="1499617" cy="822921"/>
            <a:chOff x="6504313" y="8407904"/>
            <a:chExt cx="1499617" cy="822921"/>
          </a:xfrm>
        </xdr:grpSpPr>
        <xdr:sp macro="" textlink="">
          <xdr:nvSpPr>
            <xdr:cNvPr id="112" name="TextBox 70">
              <a:extLst>
                <a:ext uri="{FF2B5EF4-FFF2-40B4-BE49-F238E27FC236}">
                  <a16:creationId xmlns:a16="http://schemas.microsoft.com/office/drawing/2014/main" id="{AED6D239-526A-03F5-ED4E-9AA803C29ABC}"/>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 textlink="">
          <xdr:nvSpPr>
            <xdr:cNvPr id="113" name="TextBox 121">
              <a:hlinkClick xmlns:r="http://schemas.openxmlformats.org/officeDocument/2006/relationships" r:id="rId5"/>
              <a:extLst>
                <a:ext uri="{FF2B5EF4-FFF2-40B4-BE49-F238E27FC236}">
                  <a16:creationId xmlns:a16="http://schemas.microsoft.com/office/drawing/2014/main" id="{7B236092-8F62-76ED-6B4B-FF55C1742078}"/>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
          <xdr:nvCxnSpPr>
            <xdr:cNvPr id="114" name="Straight Connector 72">
              <a:extLst>
                <a:ext uri="{FF2B5EF4-FFF2-40B4-BE49-F238E27FC236}">
                  <a16:creationId xmlns:a16="http://schemas.microsoft.com/office/drawing/2014/main" id="{D4C480E9-BA4D-2CCB-6AE3-817C70EDCA8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42</xdr:row>
      <xdr:rowOff>180975</xdr:rowOff>
    </xdr:from>
    <xdr:to>
      <xdr:col>8</xdr:col>
      <xdr:colOff>361950</xdr:colOff>
      <xdr:row>52</xdr:row>
      <xdr:rowOff>104775</xdr:rowOff>
    </xdr:to>
    <xdr:grpSp>
      <xdr:nvGrpSpPr>
        <xdr:cNvPr id="115" name="Grupo 91">
          <a:hlinkClick xmlns:r="http://schemas.openxmlformats.org/officeDocument/2006/relationships" r:id="rId4"/>
          <a:extLst>
            <a:ext uri="{FF2B5EF4-FFF2-40B4-BE49-F238E27FC236}">
              <a16:creationId xmlns:a16="http://schemas.microsoft.com/office/drawing/2014/main" id="{DD8E9242-1BC4-4431-98D2-693A8EA9D0AB}"/>
            </a:ext>
          </a:extLst>
        </xdr:cNvPr>
        <xdr:cNvGrpSpPr>
          <a:grpSpLocks/>
        </xdr:cNvGrpSpPr>
      </xdr:nvGrpSpPr>
      <xdr:grpSpPr bwMode="auto">
        <a:xfrm>
          <a:off x="4783455" y="7861935"/>
          <a:ext cx="1918335" cy="1752600"/>
          <a:chOff x="4624654" y="8760048"/>
          <a:chExt cx="1855276" cy="1833848"/>
        </a:xfrm>
      </xdr:grpSpPr>
      <xdr:sp macro="" textlink="">
        <xdr:nvSpPr>
          <xdr:cNvPr id="116" name="Pentágono regular 92">
            <a:extLst>
              <a:ext uri="{FF2B5EF4-FFF2-40B4-BE49-F238E27FC236}">
                <a16:creationId xmlns:a16="http://schemas.microsoft.com/office/drawing/2014/main" id="{A8826456-48B1-BD9D-7B65-62B532CBA1F4}"/>
              </a:ext>
            </a:extLst>
          </xdr:cNvPr>
          <xdr:cNvSpPr/>
        </xdr:nvSpPr>
        <xdr:spPr>
          <a:xfrm rot="10800000">
            <a:off x="4624654" y="8760048"/>
            <a:ext cx="1855276" cy="1833848"/>
          </a:xfrm>
          <a:prstGeom prst="pentagon">
            <a:avLst/>
          </a:prstGeom>
          <a:solidFill>
            <a:srgbClr val="CC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17" name="Group 69">
            <a:extLst>
              <a:ext uri="{FF2B5EF4-FFF2-40B4-BE49-F238E27FC236}">
                <a16:creationId xmlns:a16="http://schemas.microsoft.com/office/drawing/2014/main" id="{A1D898DF-829F-C5D7-8A39-E916BACAFE3C}"/>
              </a:ext>
            </a:extLst>
          </xdr:cNvPr>
          <xdr:cNvGrpSpPr>
            <a:grpSpLocks/>
          </xdr:cNvGrpSpPr>
        </xdr:nvGrpSpPr>
        <xdr:grpSpPr bwMode="auto">
          <a:xfrm>
            <a:off x="4870244" y="8799097"/>
            <a:ext cx="1499617" cy="762170"/>
            <a:chOff x="3158608" y="1658473"/>
            <a:chExt cx="1206048" cy="762170"/>
          </a:xfrm>
        </xdr:grpSpPr>
        <xdr:sp macro="" textlink="">
          <xdr:nvSpPr>
            <xdr:cNvPr id="118" name="TextBox 70">
              <a:extLst>
                <a:ext uri="{FF2B5EF4-FFF2-40B4-BE49-F238E27FC236}">
                  <a16:creationId xmlns:a16="http://schemas.microsoft.com/office/drawing/2014/main" id="{2B8DA7AD-69CF-14C9-8358-54B46D617767}"/>
                </a:ext>
              </a:extLst>
            </xdr:cNvPr>
            <xdr:cNvSpPr txBox="1"/>
          </xdr:nvSpPr>
          <xdr:spPr>
            <a:xfrm>
              <a:off x="3496714" y="1657629"/>
              <a:ext cx="527967"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119" name="TextBox 121">
              <a:hlinkClick xmlns:r="http://schemas.openxmlformats.org/officeDocument/2006/relationships" r:id="rId6"/>
              <a:extLst>
                <a:ext uri="{FF2B5EF4-FFF2-40B4-BE49-F238E27FC236}">
                  <a16:creationId xmlns:a16="http://schemas.microsoft.com/office/drawing/2014/main" id="{77B2CB75-331F-5ED9-0629-1E159F7A1857}"/>
                </a:ext>
              </a:extLst>
            </xdr:cNvPr>
            <xdr:cNvSpPr txBox="1"/>
          </xdr:nvSpPr>
          <xdr:spPr>
            <a:xfrm>
              <a:off x="3160040" y="2154296"/>
              <a:ext cx="1201317"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120" name="Straight Connector 72">
              <a:extLst>
                <a:ext uri="{FF2B5EF4-FFF2-40B4-BE49-F238E27FC236}">
                  <a16:creationId xmlns:a16="http://schemas.microsoft.com/office/drawing/2014/main" id="{34099C7D-1E6C-DCA1-1320-ADD64F971B12}"/>
                </a:ext>
              </a:extLst>
            </xdr:cNvPr>
            <xdr:cNvCxnSpPr/>
          </xdr:nvCxnSpPr>
          <xdr:spPr>
            <a:xfrm>
              <a:off x="3313074" y="2106539"/>
              <a:ext cx="89524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25</xdr:row>
      <xdr:rowOff>104775</xdr:rowOff>
    </xdr:from>
    <xdr:to>
      <xdr:col>13</xdr:col>
      <xdr:colOff>409575</xdr:colOff>
      <xdr:row>35</xdr:row>
      <xdr:rowOff>57150</xdr:rowOff>
    </xdr:to>
    <xdr:grpSp>
      <xdr:nvGrpSpPr>
        <xdr:cNvPr id="121" name="Grupo 110">
          <a:hlinkClick xmlns:r="http://schemas.openxmlformats.org/officeDocument/2006/relationships" r:id="rId4"/>
          <a:extLst>
            <a:ext uri="{FF2B5EF4-FFF2-40B4-BE49-F238E27FC236}">
              <a16:creationId xmlns:a16="http://schemas.microsoft.com/office/drawing/2014/main" id="{36DFE36C-7E36-431D-A8CE-6C8D097F609C}"/>
            </a:ext>
          </a:extLst>
        </xdr:cNvPr>
        <xdr:cNvGrpSpPr>
          <a:grpSpLocks/>
        </xdr:cNvGrpSpPr>
      </xdr:nvGrpSpPr>
      <xdr:grpSpPr bwMode="auto">
        <a:xfrm>
          <a:off x="8812530" y="4676775"/>
          <a:ext cx="1899285" cy="1781175"/>
          <a:chOff x="8489891" y="5449376"/>
          <a:chExt cx="1833848" cy="1855276"/>
        </a:xfrm>
      </xdr:grpSpPr>
      <xdr:sp macro="" textlink="">
        <xdr:nvSpPr>
          <xdr:cNvPr id="122" name="Pentágono regular 111">
            <a:extLst>
              <a:ext uri="{FF2B5EF4-FFF2-40B4-BE49-F238E27FC236}">
                <a16:creationId xmlns:a16="http://schemas.microsoft.com/office/drawing/2014/main" id="{268FC235-7A9F-3936-0480-06F911B150B7}"/>
              </a:ext>
            </a:extLst>
          </xdr:cNvPr>
          <xdr:cNvSpPr/>
        </xdr:nvSpPr>
        <xdr:spPr>
          <a:xfrm rot="5983563">
            <a:off x="8479177" y="5460090"/>
            <a:ext cx="1855276" cy="1833848"/>
          </a:xfrm>
          <a:prstGeom prst="pentagon">
            <a:avLst/>
          </a:prstGeom>
          <a:solidFill>
            <a:srgbClr val="99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23" name="Group 69">
            <a:extLst>
              <a:ext uri="{FF2B5EF4-FFF2-40B4-BE49-F238E27FC236}">
                <a16:creationId xmlns:a16="http://schemas.microsoft.com/office/drawing/2014/main" id="{D3AB959B-4983-C481-E713-1B9005669E93}"/>
              </a:ext>
            </a:extLst>
          </xdr:cNvPr>
          <xdr:cNvGrpSpPr>
            <a:grpSpLocks/>
          </xdr:cNvGrpSpPr>
        </xdr:nvGrpSpPr>
        <xdr:grpSpPr bwMode="auto">
          <a:xfrm rot="5400000">
            <a:off x="9117448" y="5506160"/>
            <a:ext cx="445708" cy="655624"/>
            <a:chOff x="3115061" y="2102481"/>
            <a:chExt cx="358455" cy="655624"/>
          </a:xfrm>
        </xdr:grpSpPr>
        <xdr:sp macro="" textlink="">
          <xdr:nvSpPr>
            <xdr:cNvPr id="124" name="TextBox 70">
              <a:extLst>
                <a:ext uri="{FF2B5EF4-FFF2-40B4-BE49-F238E27FC236}">
                  <a16:creationId xmlns:a16="http://schemas.microsoft.com/office/drawing/2014/main" id="{22F74C7B-C2ED-97FA-DC83-346D0B0EFF08}"/>
                </a:ext>
              </a:extLst>
            </xdr:cNvPr>
            <xdr:cNvSpPr txBox="1"/>
          </xdr:nvSpPr>
          <xdr:spPr>
            <a:xfrm rot="16200000">
              <a:off x="2966477" y="2251065"/>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05</a:t>
              </a:r>
            </a:p>
          </xdr:txBody>
        </xdr:sp>
        <xdr:sp macro="" textlink="">
          <xdr:nvSpPr>
            <xdr:cNvPr id="125" name="TextBox 121">
              <a:hlinkClick xmlns:r="http://schemas.openxmlformats.org/officeDocument/2006/relationships" r:id="rId7"/>
              <a:extLst>
                <a:ext uri="{FF2B5EF4-FFF2-40B4-BE49-F238E27FC236}">
                  <a16:creationId xmlns:a16="http://schemas.microsoft.com/office/drawing/2014/main" id="{98B91D71-8B71-F571-53B5-F490582C4F95}"/>
                </a:ext>
              </a:extLst>
            </xdr:cNvPr>
            <xdr:cNvSpPr txBox="1"/>
          </xdr:nvSpPr>
          <xdr:spPr>
            <a:xfrm rot="16200000">
              <a:off x="3141068" y="2124898"/>
              <a:ext cx="1501285" cy="6963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200"/>
                </a:lnSpc>
              </a:pPr>
              <a:r>
                <a:rPr lang="en-US" sz="1300" b="1" kern="0">
                  <a:solidFill>
                    <a:sysClr val="windowText" lastClr="000000"/>
                  </a:solidFill>
                  <a:latin typeface="Arial" pitchFamily="34" charset="0"/>
                  <a:cs typeface="Arial" pitchFamily="34" charset="0"/>
                </a:rPr>
                <a:t>Plan de Previsión de Recursos Humanos</a:t>
              </a:r>
            </a:p>
          </xdr:txBody>
        </xdr:sp>
        <xdr:cxnSp macro="">
          <xdr:nvCxnSpPr>
            <xdr:cNvPr id="126" name="Straight Connector 72">
              <a:extLst>
                <a:ext uri="{FF2B5EF4-FFF2-40B4-BE49-F238E27FC236}">
                  <a16:creationId xmlns:a16="http://schemas.microsoft.com/office/drawing/2014/main" id="{3BFF268F-F7AA-69F1-C7B0-0CBE07130839}"/>
                </a:ext>
              </a:extLst>
            </xdr:cNvPr>
            <xdr:cNvCxnSpPr/>
          </xdr:nvCxnSpPr>
          <xdr:spPr>
            <a:xfrm rot="16200000">
              <a:off x="2934140" y="2487304"/>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16</xdr:row>
      <xdr:rowOff>28575</xdr:rowOff>
    </xdr:from>
    <xdr:to>
      <xdr:col>13</xdr:col>
      <xdr:colOff>285750</xdr:colOff>
      <xdr:row>25</xdr:row>
      <xdr:rowOff>171450</xdr:rowOff>
    </xdr:to>
    <xdr:grpSp>
      <xdr:nvGrpSpPr>
        <xdr:cNvPr id="127" name="Grupo 117">
          <a:hlinkClick xmlns:r="http://schemas.openxmlformats.org/officeDocument/2006/relationships" r:id="rId4"/>
          <a:extLst>
            <a:ext uri="{FF2B5EF4-FFF2-40B4-BE49-F238E27FC236}">
              <a16:creationId xmlns:a16="http://schemas.microsoft.com/office/drawing/2014/main" id="{D380803B-607E-4198-8139-A53E6C518F2A}"/>
            </a:ext>
          </a:extLst>
        </xdr:cNvPr>
        <xdr:cNvGrpSpPr>
          <a:grpSpLocks/>
        </xdr:cNvGrpSpPr>
      </xdr:nvGrpSpPr>
      <xdr:grpSpPr bwMode="auto">
        <a:xfrm>
          <a:off x="8658225" y="2954655"/>
          <a:ext cx="1929765" cy="1788795"/>
          <a:chOff x="8432967" y="3675101"/>
          <a:chExt cx="1833848" cy="1855276"/>
        </a:xfrm>
      </xdr:grpSpPr>
      <xdr:sp macro="" textlink="">
        <xdr:nvSpPr>
          <xdr:cNvPr id="128" name="Pentágono regular 118">
            <a:extLst>
              <a:ext uri="{FF2B5EF4-FFF2-40B4-BE49-F238E27FC236}">
                <a16:creationId xmlns:a16="http://schemas.microsoft.com/office/drawing/2014/main" id="{48DE83A1-126A-74C9-862A-4091420DCAB4}"/>
              </a:ext>
            </a:extLst>
          </xdr:cNvPr>
          <xdr:cNvSpPr/>
        </xdr:nvSpPr>
        <xdr:spPr>
          <a:xfrm rot="4547856">
            <a:off x="8422253" y="3685815"/>
            <a:ext cx="1855276" cy="1833848"/>
          </a:xfrm>
          <a:prstGeom prst="pentagon">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29" name="Group 69">
            <a:extLst>
              <a:ext uri="{FF2B5EF4-FFF2-40B4-BE49-F238E27FC236}">
                <a16:creationId xmlns:a16="http://schemas.microsoft.com/office/drawing/2014/main" id="{46A934E5-07FC-3026-F27C-B30510EBB615}"/>
              </a:ext>
            </a:extLst>
          </xdr:cNvPr>
          <xdr:cNvGrpSpPr>
            <a:grpSpLocks/>
          </xdr:cNvGrpSpPr>
        </xdr:nvGrpSpPr>
        <xdr:grpSpPr bwMode="auto">
          <a:xfrm rot="4762351">
            <a:off x="9088951" y="3798519"/>
            <a:ext cx="445708" cy="655624"/>
            <a:chOff x="3164925" y="2048826"/>
            <a:chExt cx="358455" cy="655624"/>
          </a:xfrm>
        </xdr:grpSpPr>
        <xdr:sp macro="" textlink="">
          <xdr:nvSpPr>
            <xdr:cNvPr id="130" name="TextBox 70">
              <a:extLst>
                <a:ext uri="{FF2B5EF4-FFF2-40B4-BE49-F238E27FC236}">
                  <a16:creationId xmlns:a16="http://schemas.microsoft.com/office/drawing/2014/main" id="{E3D99C8D-9EDF-0319-5452-872B5C7A6B6E}"/>
                </a:ext>
              </a:extLst>
            </xdr:cNvPr>
            <xdr:cNvSpPr txBox="1"/>
          </xdr:nvSpPr>
          <xdr:spPr>
            <a:xfrm rot="16837649">
              <a:off x="3016341" y="2197410"/>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131" name="TextBox 121">
              <a:hlinkClick xmlns:r="http://schemas.openxmlformats.org/officeDocument/2006/relationships" r:id="rId8"/>
              <a:extLst>
                <a:ext uri="{FF2B5EF4-FFF2-40B4-BE49-F238E27FC236}">
                  <a16:creationId xmlns:a16="http://schemas.microsoft.com/office/drawing/2014/main" id="{690D5CAD-051F-0A69-8161-4423545E50F6}"/>
                </a:ext>
              </a:extLst>
            </xdr:cNvPr>
            <xdr:cNvSpPr txBox="1"/>
          </xdr:nvSpPr>
          <xdr:spPr>
            <a:xfrm rot="16837649">
              <a:off x="3096780" y="2336449"/>
              <a:ext cx="1501285" cy="3825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
          <xdr:nvCxnSpPr>
            <xdr:cNvPr id="132" name="Straight Connector 72">
              <a:extLst>
                <a:ext uri="{FF2B5EF4-FFF2-40B4-BE49-F238E27FC236}">
                  <a16:creationId xmlns:a16="http://schemas.microsoft.com/office/drawing/2014/main" id="{E6C2EA10-4A25-3C18-75BB-A69EE19C3593}"/>
                </a:ext>
              </a:extLst>
            </xdr:cNvPr>
            <xdr:cNvCxnSpPr/>
          </xdr:nvCxnSpPr>
          <xdr:spPr>
            <a:xfrm rot="16837649">
              <a:off x="2952441" y="2453556"/>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3</xdr:row>
      <xdr:rowOff>95250</xdr:rowOff>
    </xdr:from>
    <xdr:to>
      <xdr:col>10</xdr:col>
      <xdr:colOff>95250</xdr:colOff>
      <xdr:row>13</xdr:row>
      <xdr:rowOff>28575</xdr:rowOff>
    </xdr:to>
    <xdr:grpSp>
      <xdr:nvGrpSpPr>
        <xdr:cNvPr id="133" name="Grupo 145">
          <a:hlinkClick xmlns:r="http://schemas.openxmlformats.org/officeDocument/2006/relationships" r:id="rId9"/>
          <a:extLst>
            <a:ext uri="{FF2B5EF4-FFF2-40B4-BE49-F238E27FC236}">
              <a16:creationId xmlns:a16="http://schemas.microsoft.com/office/drawing/2014/main" id="{48A21D49-E96E-4419-AF26-A5016E100FC2}"/>
            </a:ext>
          </a:extLst>
        </xdr:cNvPr>
        <xdr:cNvGrpSpPr>
          <a:grpSpLocks/>
        </xdr:cNvGrpSpPr>
      </xdr:nvGrpSpPr>
      <xdr:grpSpPr bwMode="auto">
        <a:xfrm>
          <a:off x="6080760" y="643890"/>
          <a:ext cx="1939290" cy="1762125"/>
          <a:chOff x="5877243" y="1183581"/>
          <a:chExt cx="1855276" cy="1833848"/>
        </a:xfrm>
      </xdr:grpSpPr>
      <xdr:sp macro="" textlink="">
        <xdr:nvSpPr>
          <xdr:cNvPr id="134" name="Pentágono regular 146">
            <a:extLst>
              <a:ext uri="{FF2B5EF4-FFF2-40B4-BE49-F238E27FC236}">
                <a16:creationId xmlns:a16="http://schemas.microsoft.com/office/drawing/2014/main" id="{984CCECF-81C8-5DCB-ABED-05E36B5C643C}"/>
              </a:ext>
            </a:extLst>
          </xdr:cNvPr>
          <xdr:cNvSpPr/>
        </xdr:nvSpPr>
        <xdr:spPr>
          <a:xfrm rot="939102">
            <a:off x="5877243" y="1183581"/>
            <a:ext cx="1855276" cy="1833848"/>
          </a:xfrm>
          <a:prstGeom prst="pentagon">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es-CO"/>
          </a:p>
        </xdr:txBody>
      </xdr:sp>
      <xdr:grpSp>
        <xdr:nvGrpSpPr>
          <xdr:cNvPr id="135" name="Group 69">
            <a:extLst>
              <a:ext uri="{FF2B5EF4-FFF2-40B4-BE49-F238E27FC236}">
                <a16:creationId xmlns:a16="http://schemas.microsoft.com/office/drawing/2014/main" id="{4E5BE7B5-C099-1E7F-4114-1F465DA2C9EF}"/>
              </a:ext>
            </a:extLst>
          </xdr:cNvPr>
          <xdr:cNvGrpSpPr>
            <a:grpSpLocks/>
          </xdr:cNvGrpSpPr>
        </xdr:nvGrpSpPr>
        <xdr:grpSpPr bwMode="auto">
          <a:xfrm>
            <a:off x="6546673" y="1364116"/>
            <a:ext cx="535543" cy="445125"/>
            <a:chOff x="3591531" y="1643401"/>
            <a:chExt cx="535543" cy="445125"/>
          </a:xfrm>
        </xdr:grpSpPr>
        <xdr:sp macro="" textlink="">
          <xdr:nvSpPr>
            <xdr:cNvPr id="136" name="TextBox 70">
              <a:extLst>
                <a:ext uri="{FF2B5EF4-FFF2-40B4-BE49-F238E27FC236}">
                  <a16:creationId xmlns:a16="http://schemas.microsoft.com/office/drawing/2014/main" id="{97101A6C-151E-7AA6-7496-D1F4A64AA836}"/>
                </a:ext>
              </a:extLst>
            </xdr:cNvPr>
            <xdr:cNvSpPr txBox="1"/>
          </xdr:nvSpPr>
          <xdr:spPr>
            <a:xfrm>
              <a:off x="3591531" y="1643401"/>
              <a:ext cx="535543" cy="445125"/>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37" name="TextBox 121">
              <a:hlinkClick xmlns:r="http://schemas.openxmlformats.org/officeDocument/2006/relationships" r:id="rId10"/>
              <a:extLst>
                <a:ext uri="{FF2B5EF4-FFF2-40B4-BE49-F238E27FC236}">
                  <a16:creationId xmlns:a16="http://schemas.microsoft.com/office/drawing/2014/main" id="{1DA0B039-5AAC-B51F-9024-1C2898EDA97E}"/>
                </a:ext>
              </a:extLst>
            </xdr:cNvPr>
            <xdr:cNvSpPr txBox="1"/>
          </xdr:nvSpPr>
          <xdr:spPr>
            <a:xfrm>
              <a:off x="3161183" y="2146996"/>
              <a:ext cx="1204973" cy="1054700"/>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
          <xdr:nvCxnSpPr>
            <xdr:cNvPr id="138" name="Straight Connector 72">
              <a:extLst>
                <a:ext uri="{FF2B5EF4-FFF2-40B4-BE49-F238E27FC236}">
                  <a16:creationId xmlns:a16="http://schemas.microsoft.com/office/drawing/2014/main" id="{68B38050-1258-5433-EEA3-89A7517FAD30}"/>
                </a:ext>
              </a:extLst>
            </xdr:cNvPr>
            <xdr:cNvCxnSpPr/>
          </xdr:nvCxnSpPr>
          <xdr:spPr>
            <a:xfrm>
              <a:off x="3314196" y="2108989"/>
              <a:ext cx="89894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8</xdr:row>
      <xdr:rowOff>28575</xdr:rowOff>
    </xdr:from>
    <xdr:to>
      <xdr:col>12</xdr:col>
      <xdr:colOff>123825</xdr:colOff>
      <xdr:row>17</xdr:row>
      <xdr:rowOff>142875</xdr:rowOff>
    </xdr:to>
    <xdr:grpSp>
      <xdr:nvGrpSpPr>
        <xdr:cNvPr id="139" name="Grupo 151">
          <a:hlinkClick xmlns:r="http://schemas.openxmlformats.org/officeDocument/2006/relationships" r:id="rId11"/>
          <a:extLst>
            <a:ext uri="{FF2B5EF4-FFF2-40B4-BE49-F238E27FC236}">
              <a16:creationId xmlns:a16="http://schemas.microsoft.com/office/drawing/2014/main" id="{7BBC1740-5B74-40FA-AAA8-BBC37B8B894F}"/>
            </a:ext>
          </a:extLst>
        </xdr:cNvPr>
        <xdr:cNvGrpSpPr>
          <a:grpSpLocks/>
        </xdr:cNvGrpSpPr>
      </xdr:nvGrpSpPr>
      <xdr:grpSpPr bwMode="auto">
        <a:xfrm>
          <a:off x="7694295" y="1491615"/>
          <a:ext cx="1939290" cy="1760220"/>
          <a:chOff x="7458390" y="2134958"/>
          <a:chExt cx="1855276" cy="1833848"/>
        </a:xfrm>
      </xdr:grpSpPr>
      <xdr:sp macro="" textlink="">
        <xdr:nvSpPr>
          <xdr:cNvPr id="140" name="Pentágono regular 152">
            <a:extLst>
              <a:ext uri="{FF2B5EF4-FFF2-40B4-BE49-F238E27FC236}">
                <a16:creationId xmlns:a16="http://schemas.microsoft.com/office/drawing/2014/main" id="{36CFC7A0-8C4A-66D8-F56C-0B6AEAA3DF09}"/>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41" name="Group 69">
            <a:extLst>
              <a:ext uri="{FF2B5EF4-FFF2-40B4-BE49-F238E27FC236}">
                <a16:creationId xmlns:a16="http://schemas.microsoft.com/office/drawing/2014/main" id="{B08D2178-9DA6-5AE9-192A-16F7998223CE}"/>
              </a:ext>
            </a:extLst>
          </xdr:cNvPr>
          <xdr:cNvGrpSpPr>
            <a:grpSpLocks/>
          </xdr:cNvGrpSpPr>
        </xdr:nvGrpSpPr>
        <xdr:grpSpPr bwMode="auto">
          <a:xfrm rot="2532194">
            <a:off x="7630964" y="2431810"/>
            <a:ext cx="1513684" cy="1153091"/>
            <a:chOff x="3137575" y="1765546"/>
            <a:chExt cx="1217361" cy="1153091"/>
          </a:xfrm>
        </xdr:grpSpPr>
        <xdr:sp macro="" textlink="">
          <xdr:nvSpPr>
            <xdr:cNvPr id="142" name="TextBox 70">
              <a:extLst>
                <a:ext uri="{FF2B5EF4-FFF2-40B4-BE49-F238E27FC236}">
                  <a16:creationId xmlns:a16="http://schemas.microsoft.com/office/drawing/2014/main" id="{3E9CCD71-F523-6B9F-10A1-F794C6D170CB}"/>
                </a:ext>
              </a:extLst>
            </xdr:cNvPr>
            <xdr:cNvSpPr txBox="1"/>
          </xdr:nvSpPr>
          <xdr:spPr>
            <a:xfrm rot="19067806">
              <a:off x="3249971" y="1765546"/>
              <a:ext cx="522998"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143" name="TextBox 121">
              <a:hlinkClick xmlns:r="http://schemas.openxmlformats.org/officeDocument/2006/relationships" r:id="rId12"/>
              <a:extLst>
                <a:ext uri="{FF2B5EF4-FFF2-40B4-BE49-F238E27FC236}">
                  <a16:creationId xmlns:a16="http://schemas.microsoft.com/office/drawing/2014/main" id="{A8ED6109-FF7F-8858-72C3-F2B95C9EB73C}"/>
                </a:ext>
              </a:extLst>
            </xdr:cNvPr>
            <xdr:cNvSpPr txBox="1"/>
          </xdr:nvSpPr>
          <xdr:spPr>
            <a:xfrm rot="19067806">
              <a:off x="3155117" y="2250047"/>
              <a:ext cx="1199819" cy="668590"/>
            </a:xfrm>
            <a:prstGeom prst="rect">
              <a:avLst/>
            </a:prstGeom>
            <a:noFill/>
            <a:ln>
              <a:noFill/>
            </a:ln>
            <a:scene3d>
              <a:camera prst="orthographicFront"/>
              <a:lightRig rig="threePt" dir="t"/>
            </a:scene3d>
            <a:sp3d>
              <a:bevelT/>
            </a:sp3d>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144" name="Straight Connector 72">
              <a:extLst>
                <a:ext uri="{FF2B5EF4-FFF2-40B4-BE49-F238E27FC236}">
                  <a16:creationId xmlns:a16="http://schemas.microsoft.com/office/drawing/2014/main" id="{7B858AEA-5D82-ADBE-63F5-16F0A37B983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33</xdr:row>
      <xdr:rowOff>123825</xdr:rowOff>
    </xdr:from>
    <xdr:to>
      <xdr:col>12</xdr:col>
      <xdr:colOff>428625</xdr:colOff>
      <xdr:row>43</xdr:row>
      <xdr:rowOff>76200</xdr:rowOff>
    </xdr:to>
    <xdr:grpSp>
      <xdr:nvGrpSpPr>
        <xdr:cNvPr id="145" name="Grupo 164">
          <a:hlinkClick xmlns:r="http://schemas.openxmlformats.org/officeDocument/2006/relationships" r:id="rId4"/>
          <a:extLst>
            <a:ext uri="{FF2B5EF4-FFF2-40B4-BE49-F238E27FC236}">
              <a16:creationId xmlns:a16="http://schemas.microsoft.com/office/drawing/2014/main" id="{505ED212-B2E2-4402-9BD7-2BB045F83A53}"/>
            </a:ext>
          </a:extLst>
        </xdr:cNvPr>
        <xdr:cNvGrpSpPr>
          <a:grpSpLocks/>
        </xdr:cNvGrpSpPr>
      </xdr:nvGrpSpPr>
      <xdr:grpSpPr bwMode="auto">
        <a:xfrm>
          <a:off x="8039100" y="6158865"/>
          <a:ext cx="1899285" cy="1781175"/>
          <a:chOff x="7735216" y="6954800"/>
          <a:chExt cx="1843445" cy="1855276"/>
        </a:xfrm>
      </xdr:grpSpPr>
      <xdr:sp macro="" textlink="">
        <xdr:nvSpPr>
          <xdr:cNvPr id="146" name="Pentágono regular 165">
            <a:extLst>
              <a:ext uri="{FF2B5EF4-FFF2-40B4-BE49-F238E27FC236}">
                <a16:creationId xmlns:a16="http://schemas.microsoft.com/office/drawing/2014/main" id="{026D5429-1AAF-CED9-E0D4-E62CEA8EC4F6}"/>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47" name="Group 69">
            <a:extLst>
              <a:ext uri="{FF2B5EF4-FFF2-40B4-BE49-F238E27FC236}">
                <a16:creationId xmlns:a16="http://schemas.microsoft.com/office/drawing/2014/main" id="{92BC3FE2-2ADB-C6DF-FE44-6F709B206725}"/>
              </a:ext>
            </a:extLst>
          </xdr:cNvPr>
          <xdr:cNvGrpSpPr>
            <a:grpSpLocks/>
          </xdr:cNvGrpSpPr>
        </xdr:nvGrpSpPr>
        <xdr:grpSpPr bwMode="auto">
          <a:xfrm rot="-3105619">
            <a:off x="8072255" y="7170196"/>
            <a:ext cx="1087452" cy="1761529"/>
            <a:chOff x="3258444" y="1656423"/>
            <a:chExt cx="874569" cy="1761529"/>
          </a:xfrm>
        </xdr:grpSpPr>
        <xdr:sp macro="" textlink="">
          <xdr:nvSpPr>
            <xdr:cNvPr id="148" name="TextBox 70">
              <a:extLst>
                <a:ext uri="{FF2B5EF4-FFF2-40B4-BE49-F238E27FC236}">
                  <a16:creationId xmlns:a16="http://schemas.microsoft.com/office/drawing/2014/main" id="{BEA394E4-2D39-794B-9E26-607ACF160DEC}"/>
                </a:ext>
              </a:extLst>
            </xdr:cNvPr>
            <xdr:cNvSpPr txBox="1"/>
          </xdr:nvSpPr>
          <xdr:spPr>
            <a:xfrm rot="3105619">
              <a:off x="3618317" y="1792857"/>
              <a:ext cx="659055" cy="36728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 textlink="">
          <xdr:nvSpPr>
            <xdr:cNvPr id="149" name="TextBox 121">
              <a:hlinkClick xmlns:r="http://schemas.openxmlformats.org/officeDocument/2006/relationships" r:id="rId13"/>
              <a:extLst>
                <a:ext uri="{FF2B5EF4-FFF2-40B4-BE49-F238E27FC236}">
                  <a16:creationId xmlns:a16="http://schemas.microsoft.com/office/drawing/2014/main" id="{05BDB1C8-A023-17A3-57DE-AC54E73D0412}"/>
                </a:ext>
              </a:extLst>
            </xdr:cNvPr>
            <xdr:cNvSpPr txBox="1"/>
          </xdr:nvSpPr>
          <xdr:spPr>
            <a:xfrm rot="3105619">
              <a:off x="2809892" y="2355603"/>
              <a:ext cx="1499590" cy="58918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150" name="Straight Connector 72">
              <a:extLst>
                <a:ext uri="{FF2B5EF4-FFF2-40B4-BE49-F238E27FC236}">
                  <a16:creationId xmlns:a16="http://schemas.microsoft.com/office/drawing/2014/main" id="{2BBA0122-AADE-DB19-6111-6BC5EDB6C99E}"/>
                </a:ext>
              </a:extLst>
            </xdr:cNvPr>
            <xdr:cNvCxnSpPr/>
          </xdr:nvCxnSpPr>
          <xdr:spPr>
            <a:xfrm rot="3105619">
              <a:off x="3316659" y="2301736"/>
              <a:ext cx="11079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40</xdr:row>
      <xdr:rowOff>123825</xdr:rowOff>
    </xdr:from>
    <xdr:to>
      <xdr:col>6</xdr:col>
      <xdr:colOff>114300</xdr:colOff>
      <xdr:row>50</xdr:row>
      <xdr:rowOff>47625</xdr:rowOff>
    </xdr:to>
    <xdr:grpSp>
      <xdr:nvGrpSpPr>
        <xdr:cNvPr id="151" name="Grupo 170">
          <a:hlinkClick xmlns:r="http://schemas.openxmlformats.org/officeDocument/2006/relationships" r:id="rId4"/>
          <a:extLst>
            <a:ext uri="{FF2B5EF4-FFF2-40B4-BE49-F238E27FC236}">
              <a16:creationId xmlns:a16="http://schemas.microsoft.com/office/drawing/2014/main" id="{219780DA-CF86-47F9-888A-1AF8EC79A7CA}"/>
            </a:ext>
          </a:extLst>
        </xdr:cNvPr>
        <xdr:cNvGrpSpPr>
          <a:grpSpLocks/>
        </xdr:cNvGrpSpPr>
      </xdr:nvGrpSpPr>
      <xdr:grpSpPr bwMode="auto">
        <a:xfrm>
          <a:off x="3015615" y="7439025"/>
          <a:ext cx="1853565" cy="1752600"/>
          <a:chOff x="2857500" y="8273143"/>
          <a:chExt cx="1855276" cy="1833848"/>
        </a:xfrm>
      </xdr:grpSpPr>
      <xdr:sp macro="" textlink="">
        <xdr:nvSpPr>
          <xdr:cNvPr id="152" name="Pentágono regular 171">
            <a:extLst>
              <a:ext uri="{FF2B5EF4-FFF2-40B4-BE49-F238E27FC236}">
                <a16:creationId xmlns:a16="http://schemas.microsoft.com/office/drawing/2014/main" id="{640744D0-DF91-6A8A-3EE4-DBB9B4B1A333}"/>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53" name="Group 69">
            <a:extLst>
              <a:ext uri="{FF2B5EF4-FFF2-40B4-BE49-F238E27FC236}">
                <a16:creationId xmlns:a16="http://schemas.microsoft.com/office/drawing/2014/main" id="{1CDD75B8-B4AB-27AE-6E16-E4F34F425C0B}"/>
              </a:ext>
            </a:extLst>
          </xdr:cNvPr>
          <xdr:cNvGrpSpPr>
            <a:grpSpLocks/>
          </xdr:cNvGrpSpPr>
        </xdr:nvGrpSpPr>
        <xdr:grpSpPr bwMode="auto">
          <a:xfrm rot="1957005">
            <a:off x="3186946" y="8400408"/>
            <a:ext cx="1499617" cy="764928"/>
            <a:chOff x="3069790" y="1710265"/>
            <a:chExt cx="1206048" cy="764928"/>
          </a:xfrm>
        </xdr:grpSpPr>
        <xdr:sp macro="" textlink="">
          <xdr:nvSpPr>
            <xdr:cNvPr id="154" name="TextBox 70">
              <a:extLst>
                <a:ext uri="{FF2B5EF4-FFF2-40B4-BE49-F238E27FC236}">
                  <a16:creationId xmlns:a16="http://schemas.microsoft.com/office/drawing/2014/main" id="{6434F273-6BD9-DDAB-9121-72C1FC6046FA}"/>
                </a:ext>
              </a:extLst>
            </xdr:cNvPr>
            <xdr:cNvSpPr txBox="1"/>
          </xdr:nvSpPr>
          <xdr:spPr>
            <a:xfrm rot="19642995">
              <a:off x="3278680" y="1709902"/>
              <a:ext cx="524245"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 textlink="">
          <xdr:nvSpPr>
            <xdr:cNvPr id="155" name="TextBox 121">
              <a:hlinkClick xmlns:r="http://schemas.openxmlformats.org/officeDocument/2006/relationships" r:id="rId14"/>
              <a:extLst>
                <a:ext uri="{FF2B5EF4-FFF2-40B4-BE49-F238E27FC236}">
                  <a16:creationId xmlns:a16="http://schemas.microsoft.com/office/drawing/2014/main" id="{A8DE478D-2A9C-7D49-156B-210E223060E2}"/>
                </a:ext>
              </a:extLst>
            </xdr:cNvPr>
            <xdr:cNvSpPr txBox="1"/>
          </xdr:nvSpPr>
          <xdr:spPr>
            <a:xfrm rot="19642995">
              <a:off x="3058939" y="2202834"/>
              <a:ext cx="1201731"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156" name="Straight Connector 72">
              <a:extLst>
                <a:ext uri="{FF2B5EF4-FFF2-40B4-BE49-F238E27FC236}">
                  <a16:creationId xmlns:a16="http://schemas.microsoft.com/office/drawing/2014/main" id="{0D14B536-1955-B03D-0A73-294B6D17DFDC}"/>
                </a:ext>
              </a:extLst>
            </xdr:cNvPr>
            <xdr:cNvCxnSpPr/>
          </xdr:nvCxnSpPr>
          <xdr:spPr>
            <a:xfrm rot="19642995">
              <a:off x="3148150" y="2184019"/>
              <a:ext cx="88718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33</xdr:row>
      <xdr:rowOff>133350</xdr:rowOff>
    </xdr:from>
    <xdr:to>
      <xdr:col>4</xdr:col>
      <xdr:colOff>457200</xdr:colOff>
      <xdr:row>43</xdr:row>
      <xdr:rowOff>85725</xdr:rowOff>
    </xdr:to>
    <xdr:grpSp>
      <xdr:nvGrpSpPr>
        <xdr:cNvPr id="157" name="Grupo 176">
          <a:hlinkClick xmlns:r="http://schemas.openxmlformats.org/officeDocument/2006/relationships" r:id="rId15"/>
          <a:extLst>
            <a:ext uri="{FF2B5EF4-FFF2-40B4-BE49-F238E27FC236}">
              <a16:creationId xmlns:a16="http://schemas.microsoft.com/office/drawing/2014/main" id="{A298D3A3-C522-4AEB-A424-0CB781AA95F4}"/>
            </a:ext>
          </a:extLst>
        </xdr:cNvPr>
        <xdr:cNvGrpSpPr>
          <a:grpSpLocks/>
        </xdr:cNvGrpSpPr>
      </xdr:nvGrpSpPr>
      <xdr:grpSpPr bwMode="auto">
        <a:xfrm>
          <a:off x="1737360" y="6168390"/>
          <a:ext cx="1889760" cy="1781175"/>
          <a:chOff x="1607901" y="6443503"/>
          <a:chExt cx="1833848" cy="1855276"/>
        </a:xfrm>
      </xdr:grpSpPr>
      <xdr:sp macro="" textlink="">
        <xdr:nvSpPr>
          <xdr:cNvPr id="158" name="Pentágono regular 177">
            <a:extLst>
              <a:ext uri="{FF2B5EF4-FFF2-40B4-BE49-F238E27FC236}">
                <a16:creationId xmlns:a16="http://schemas.microsoft.com/office/drawing/2014/main" id="{845647C5-9BDE-E7CE-C07E-7AEE77C11AD3}"/>
              </a:ext>
            </a:extLst>
          </xdr:cNvPr>
          <xdr:cNvSpPr/>
        </xdr:nvSpPr>
        <xdr:spPr>
          <a:xfrm rot="14460895">
            <a:off x="1597186"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59" name="Group 69">
            <a:extLst>
              <a:ext uri="{FF2B5EF4-FFF2-40B4-BE49-F238E27FC236}">
                <a16:creationId xmlns:a16="http://schemas.microsoft.com/office/drawing/2014/main" id="{EE13DF2C-847F-C5DF-FB7F-C51CBC4415EA}"/>
              </a:ext>
            </a:extLst>
          </xdr:cNvPr>
          <xdr:cNvGrpSpPr>
            <a:grpSpLocks/>
          </xdr:cNvGrpSpPr>
        </xdr:nvGrpSpPr>
        <xdr:grpSpPr bwMode="auto">
          <a:xfrm rot="3681421">
            <a:off x="2202751" y="6329238"/>
            <a:ext cx="592219" cy="1499617"/>
            <a:chOff x="3291180" y="1713341"/>
            <a:chExt cx="476284" cy="1499617"/>
          </a:xfrm>
        </xdr:grpSpPr>
        <xdr:sp macro="" textlink="">
          <xdr:nvSpPr>
            <xdr:cNvPr id="160" name="TextBox 70">
              <a:extLst>
                <a:ext uri="{FF2B5EF4-FFF2-40B4-BE49-F238E27FC236}">
                  <a16:creationId xmlns:a16="http://schemas.microsoft.com/office/drawing/2014/main" id="{3B3F0891-BEF3-9D9E-3ADB-76B7341583C7}"/>
                </a:ext>
              </a:extLst>
            </xdr:cNvPr>
            <xdr:cNvSpPr txBox="1"/>
          </xdr:nvSpPr>
          <xdr:spPr>
            <a:xfrm rot="17918579">
              <a:off x="3141057" y="1899702"/>
              <a:ext cx="659039" cy="36728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 textlink="">
          <xdr:nvSpPr>
            <xdr:cNvPr id="161" name="TextBox 121">
              <a:hlinkClick xmlns:r="http://schemas.openxmlformats.org/officeDocument/2006/relationships" r:id="rId15"/>
              <a:extLst>
                <a:ext uri="{FF2B5EF4-FFF2-40B4-BE49-F238E27FC236}">
                  <a16:creationId xmlns:a16="http://schemas.microsoft.com/office/drawing/2014/main" id="{EFB6952A-B787-0940-CF17-589FCCF73ABC}"/>
                </a:ext>
              </a:extLst>
            </xdr:cNvPr>
            <xdr:cNvSpPr txBox="1"/>
          </xdr:nvSpPr>
          <xdr:spPr>
            <a:xfrm rot="17918579">
              <a:off x="2905052" y="2352152"/>
              <a:ext cx="1499553" cy="21424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Programa</a:t>
              </a:r>
              <a:r>
                <a:rPr lang="en-US" sz="1300" b="1" kern="0" baseline="0">
                  <a:solidFill>
                    <a:schemeClr val="bg1"/>
                  </a:solidFill>
                  <a:latin typeface="Arial" pitchFamily="34" charset="0"/>
                  <a:cs typeface="Arial" pitchFamily="34" charset="0"/>
                </a:rPr>
                <a:t> de Transparencia y Ética Pública</a:t>
              </a:r>
              <a:endParaRPr lang="en-US" sz="1300" b="1" kern="0">
                <a:solidFill>
                  <a:schemeClr val="bg1"/>
                </a:solidFill>
                <a:latin typeface="Arial" pitchFamily="34" charset="0"/>
                <a:cs typeface="Arial" pitchFamily="34" charset="0"/>
              </a:endParaRPr>
            </a:p>
          </xdr:txBody>
        </xdr:sp>
        <xdr:cxnSp macro="">
          <xdr:nvCxnSpPr>
            <xdr:cNvPr id="162" name="Straight Connector 72">
              <a:extLst>
                <a:ext uri="{FF2B5EF4-FFF2-40B4-BE49-F238E27FC236}">
                  <a16:creationId xmlns:a16="http://schemas.microsoft.com/office/drawing/2014/main" id="{338AE8EB-C413-A677-4B34-62F7D2A82CA3}"/>
                </a:ext>
              </a:extLst>
            </xdr:cNvPr>
            <xdr:cNvCxnSpPr/>
          </xdr:nvCxnSpPr>
          <xdr:spPr>
            <a:xfrm rot="17918579">
              <a:off x="2961772" y="2367707"/>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3</xdr:row>
      <xdr:rowOff>47625</xdr:rowOff>
    </xdr:from>
    <xdr:to>
      <xdr:col>7</xdr:col>
      <xdr:colOff>504825</xdr:colOff>
      <xdr:row>12</xdr:row>
      <xdr:rowOff>171450</xdr:rowOff>
    </xdr:to>
    <xdr:grpSp>
      <xdr:nvGrpSpPr>
        <xdr:cNvPr id="163" name="Grupo 103">
          <a:hlinkClick xmlns:r="http://schemas.openxmlformats.org/officeDocument/2006/relationships" r:id="rId16"/>
          <a:extLst>
            <a:ext uri="{FF2B5EF4-FFF2-40B4-BE49-F238E27FC236}">
              <a16:creationId xmlns:a16="http://schemas.microsoft.com/office/drawing/2014/main" id="{1EC98B22-20F4-47C1-9328-7F4BD4B13381}"/>
            </a:ext>
          </a:extLst>
        </xdr:cNvPr>
        <xdr:cNvGrpSpPr>
          <a:grpSpLocks/>
        </xdr:cNvGrpSpPr>
      </xdr:nvGrpSpPr>
      <xdr:grpSpPr bwMode="auto">
        <a:xfrm>
          <a:off x="4133850" y="596265"/>
          <a:ext cx="1918335" cy="1769745"/>
          <a:chOff x="3983124" y="1143000"/>
          <a:chExt cx="1855276" cy="1833846"/>
        </a:xfrm>
      </xdr:grpSpPr>
      <xdr:sp macro="" textlink="">
        <xdr:nvSpPr>
          <xdr:cNvPr id="164" name="Pentágono regular 104">
            <a:extLst>
              <a:ext uri="{FF2B5EF4-FFF2-40B4-BE49-F238E27FC236}">
                <a16:creationId xmlns:a16="http://schemas.microsoft.com/office/drawing/2014/main" id="{9C8243D6-0BF1-5C1A-171B-09F5F1111DE2}"/>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165" name="Group 69">
            <a:extLst>
              <a:ext uri="{FF2B5EF4-FFF2-40B4-BE49-F238E27FC236}">
                <a16:creationId xmlns:a16="http://schemas.microsoft.com/office/drawing/2014/main" id="{B5138CCE-BD1B-7C3D-0B39-E6B62BC1C9A3}"/>
              </a:ext>
            </a:extLst>
          </xdr:cNvPr>
          <xdr:cNvGrpSpPr>
            <a:grpSpLocks/>
          </xdr:cNvGrpSpPr>
        </xdr:nvGrpSpPr>
        <xdr:grpSpPr bwMode="auto">
          <a:xfrm>
            <a:off x="4297094" y="1390048"/>
            <a:ext cx="1208308" cy="938984"/>
            <a:chOff x="3160155" y="1656620"/>
            <a:chExt cx="1208308" cy="938984"/>
          </a:xfrm>
        </xdr:grpSpPr>
        <xdr:sp macro="" textlink="">
          <xdr:nvSpPr>
            <xdr:cNvPr id="166" name="TextBox 70">
              <a:extLst>
                <a:ext uri="{FF2B5EF4-FFF2-40B4-BE49-F238E27FC236}">
                  <a16:creationId xmlns:a16="http://schemas.microsoft.com/office/drawing/2014/main" id="{A139BDB1-E73C-CC9F-9BB9-335780CC251E}"/>
                </a:ext>
              </a:extLst>
            </xdr:cNvPr>
            <xdr:cNvSpPr txBox="1"/>
          </xdr:nvSpPr>
          <xdr:spPr>
            <a:xfrm>
              <a:off x="3502668" y="1656620"/>
              <a:ext cx="523283" cy="44512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67" name="TextBox 121">
              <a:hlinkClick xmlns:r="http://schemas.openxmlformats.org/officeDocument/2006/relationships" r:id="rId17"/>
              <a:extLst>
                <a:ext uri="{FF2B5EF4-FFF2-40B4-BE49-F238E27FC236}">
                  <a16:creationId xmlns:a16="http://schemas.microsoft.com/office/drawing/2014/main" id="{4C6EB64A-C026-4E7E-8696-AA88AF0120E5}"/>
                </a:ext>
              </a:extLst>
            </xdr:cNvPr>
            <xdr:cNvSpPr txBox="1"/>
          </xdr:nvSpPr>
          <xdr:spPr>
            <a:xfrm>
              <a:off x="3160155" y="2312244"/>
              <a:ext cx="1208308" cy="28336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Otros planes</a:t>
              </a:r>
            </a:p>
          </xdr:txBody>
        </xdr:sp>
        <xdr:cxnSp macro="">
          <xdr:nvCxnSpPr>
            <xdr:cNvPr id="168" name="Straight Connector 72">
              <a:extLst>
                <a:ext uri="{FF2B5EF4-FFF2-40B4-BE49-F238E27FC236}">
                  <a16:creationId xmlns:a16="http://schemas.microsoft.com/office/drawing/2014/main" id="{F57FE1E8-1C01-37C0-1B1D-FABF7BE0CB0E}"/>
                </a:ext>
              </a:extLst>
            </xdr:cNvPr>
            <xdr:cNvCxnSpPr/>
          </xdr:nvCxnSpPr>
          <xdr:spPr>
            <a:xfrm>
              <a:off x="3312383" y="2103204"/>
              <a:ext cx="9038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6</xdr:col>
      <xdr:colOff>213360</xdr:colOff>
      <xdr:row>33</xdr:row>
      <xdr:rowOff>121920</xdr:rowOff>
    </xdr:from>
    <xdr:to>
      <xdr:col>8</xdr:col>
      <xdr:colOff>309245</xdr:colOff>
      <xdr:row>36</xdr:row>
      <xdr:rowOff>113030</xdr:rowOff>
    </xdr:to>
    <xdr:pic>
      <xdr:nvPicPr>
        <xdr:cNvPr id="170" name="Imagen 169" descr="Logotipo&#10;&#10;Descripción generada automáticamente con confianza media">
          <a:extLst>
            <a:ext uri="{FF2B5EF4-FFF2-40B4-BE49-F238E27FC236}">
              <a16:creationId xmlns:a16="http://schemas.microsoft.com/office/drawing/2014/main" id="{7D35A0FE-802A-EEF6-C4F0-21E82067AB9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968240" y="6156960"/>
          <a:ext cx="1680845" cy="539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523874</xdr:colOff>
      <xdr:row>3</xdr:row>
      <xdr:rowOff>142875</xdr:rowOff>
    </xdr:from>
    <xdr:to>
      <xdr:col>1</xdr:col>
      <xdr:colOff>1460499</xdr:colOff>
      <xdr:row>3</xdr:row>
      <xdr:rowOff>546287</xdr:rowOff>
    </xdr:to>
    <xdr:sp macro="" textlink="">
      <xdr:nvSpPr>
        <xdr:cNvPr id="3" name="2 Rectángulo redondeado">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523874" y="873125"/>
          <a:ext cx="1762125"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PAAC</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1</xdr:row>
      <xdr:rowOff>44825</xdr:rowOff>
    </xdr:from>
    <xdr:to>
      <xdr:col>0</xdr:col>
      <xdr:colOff>171450</xdr:colOff>
      <xdr:row>7</xdr:row>
      <xdr:rowOff>72443</xdr:rowOff>
    </xdr:to>
    <xdr:pic>
      <xdr:nvPicPr>
        <xdr:cNvPr id="42" name="52 Imagen">
          <a:extLst>
            <a:ext uri="{FF2B5EF4-FFF2-40B4-BE49-F238E27FC236}">
              <a16:creationId xmlns:a16="http://schemas.microsoft.com/office/drawing/2014/main" id="{B2DE11C6-7DBF-4385-AA87-292B0C5A1D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124898"/>
        </a:xfrm>
        <a:prstGeom prst="rect">
          <a:avLst/>
        </a:prstGeom>
      </xdr:spPr>
    </xdr:pic>
    <xdr:clientData/>
  </xdr:twoCellAnchor>
  <xdr:twoCellAnchor editAs="oneCell">
    <xdr:from>
      <xdr:col>8</xdr:col>
      <xdr:colOff>119062</xdr:colOff>
      <xdr:row>12</xdr:row>
      <xdr:rowOff>0</xdr:rowOff>
    </xdr:from>
    <xdr:to>
      <xdr:col>8</xdr:col>
      <xdr:colOff>119062</xdr:colOff>
      <xdr:row>16</xdr:row>
      <xdr:rowOff>715235</xdr:rowOff>
    </xdr:to>
    <xdr:pic>
      <xdr:nvPicPr>
        <xdr:cNvPr id="43" name="Imagen 42">
          <a:extLst>
            <a:ext uri="{FF2B5EF4-FFF2-40B4-BE49-F238E27FC236}">
              <a16:creationId xmlns:a16="http://schemas.microsoft.com/office/drawing/2014/main" id="{0D3C2184-07C9-4DFF-8A71-6D4615F0BAFB}"/>
            </a:ext>
          </a:extLst>
        </xdr:cNvPr>
        <xdr:cNvPicPr>
          <a:picLocks noChangeAspect="1"/>
        </xdr:cNvPicPr>
      </xdr:nvPicPr>
      <xdr:blipFill>
        <a:blip xmlns:r="http://schemas.openxmlformats.org/officeDocument/2006/relationships" r:embed="rId2"/>
        <a:stretch>
          <a:fillRect/>
        </a:stretch>
      </xdr:blipFill>
      <xdr:spPr>
        <a:xfrm>
          <a:off x="9560242" y="5547360"/>
          <a:ext cx="0" cy="1771558"/>
        </a:xfrm>
        <a:prstGeom prst="rect">
          <a:avLst/>
        </a:prstGeom>
      </xdr:spPr>
    </xdr:pic>
    <xdr:clientData/>
  </xdr:twoCellAnchor>
  <xdr:twoCellAnchor>
    <xdr:from>
      <xdr:col>10</xdr:col>
      <xdr:colOff>196219</xdr:colOff>
      <xdr:row>12</xdr:row>
      <xdr:rowOff>3929674</xdr:rowOff>
    </xdr:from>
    <xdr:to>
      <xdr:col>11</xdr:col>
      <xdr:colOff>11201</xdr:colOff>
      <xdr:row>12</xdr:row>
      <xdr:rowOff>3974685</xdr:rowOff>
    </xdr:to>
    <xdr:sp macro="" textlink="">
      <xdr:nvSpPr>
        <xdr:cNvPr id="44" name="TextBox 54">
          <a:extLst>
            <a:ext uri="{FF2B5EF4-FFF2-40B4-BE49-F238E27FC236}">
              <a16:creationId xmlns:a16="http://schemas.microsoft.com/office/drawing/2014/main" id="{8D09F721-1250-4504-8E0F-F351718B9CA3}"/>
            </a:ext>
          </a:extLst>
        </xdr:cNvPr>
        <xdr:cNvSpPr txBox="1"/>
      </xdr:nvSpPr>
      <xdr:spPr>
        <a:xfrm>
          <a:off x="11710039" y="9477034"/>
          <a:ext cx="851302" cy="45011"/>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600" b="1">
              <a:solidFill>
                <a:schemeClr val="bg1"/>
              </a:solidFill>
              <a:latin typeface="Arial" panose="020B0604020202020204" pitchFamily="7" charset="0"/>
              <a:cs typeface="Arial" panose="020B0604020202020204" pitchFamily="7" charset="0"/>
            </a:rPr>
            <a:t>02</a:t>
          </a:r>
          <a:endParaRPr lang="en-IN" sz="2800" b="1">
            <a:solidFill>
              <a:schemeClr val="bg1"/>
            </a:solidFill>
            <a:latin typeface="Arial" panose="020B0604020202020204" pitchFamily="7" charset="0"/>
            <a:cs typeface="Arial" panose="020B0604020202020204" pitchFamily="7" charset="0"/>
          </a:endParaRPr>
        </a:p>
      </xdr:txBody>
    </xdr:sp>
    <xdr:clientData/>
  </xdr:twoCellAnchor>
  <xdr:twoCellAnchor>
    <xdr:from>
      <xdr:col>24</xdr:col>
      <xdr:colOff>0</xdr:colOff>
      <xdr:row>12</xdr:row>
      <xdr:rowOff>3260329</xdr:rowOff>
    </xdr:from>
    <xdr:to>
      <xdr:col>24</xdr:col>
      <xdr:colOff>646953</xdr:colOff>
      <xdr:row>12</xdr:row>
      <xdr:rowOff>3260329</xdr:rowOff>
    </xdr:to>
    <xdr:cxnSp macro="">
      <xdr:nvCxnSpPr>
        <xdr:cNvPr id="45" name="Straight Connector 64">
          <a:extLst>
            <a:ext uri="{FF2B5EF4-FFF2-40B4-BE49-F238E27FC236}">
              <a16:creationId xmlns:a16="http://schemas.microsoft.com/office/drawing/2014/main" id="{E6321DEF-B6C7-4AEA-8424-B2DFF7F9BB9D}"/>
            </a:ext>
          </a:extLst>
        </xdr:cNvPr>
        <xdr:cNvCxnSpPr/>
      </xdr:nvCxnSpPr>
      <xdr:spPr>
        <a:xfrm>
          <a:off x="2647950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367010</xdr:colOff>
      <xdr:row>12</xdr:row>
      <xdr:rowOff>317799</xdr:rowOff>
    </xdr:from>
    <xdr:to>
      <xdr:col>17</xdr:col>
      <xdr:colOff>714260</xdr:colOff>
      <xdr:row>12</xdr:row>
      <xdr:rowOff>317799</xdr:rowOff>
    </xdr:to>
    <xdr:cxnSp macro="">
      <xdr:nvCxnSpPr>
        <xdr:cNvPr id="46" name="Straight Connector 64">
          <a:extLst>
            <a:ext uri="{FF2B5EF4-FFF2-40B4-BE49-F238E27FC236}">
              <a16:creationId xmlns:a16="http://schemas.microsoft.com/office/drawing/2014/main" id="{953BBBB0-DD49-4F07-AC63-3EA02E4B4395}"/>
            </a:ext>
          </a:extLst>
        </xdr:cNvPr>
        <xdr:cNvCxnSpPr/>
      </xdr:nvCxnSpPr>
      <xdr:spPr>
        <a:xfrm>
          <a:off x="17641550" y="5865159"/>
          <a:ext cx="126927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47" name="Straight Connector 64">
          <a:extLst>
            <a:ext uri="{FF2B5EF4-FFF2-40B4-BE49-F238E27FC236}">
              <a16:creationId xmlns:a16="http://schemas.microsoft.com/office/drawing/2014/main" id="{E06A88AA-1679-4438-8A64-297CB3030DF7}"/>
            </a:ext>
          </a:extLst>
        </xdr:cNvPr>
        <xdr:cNvCxnSpPr/>
      </xdr:nvCxnSpPr>
      <xdr:spPr>
        <a:xfrm flipV="1">
          <a:off x="1879217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965200</xdr:colOff>
      <xdr:row>12</xdr:row>
      <xdr:rowOff>4445000</xdr:rowOff>
    </xdr:from>
    <xdr:to>
      <xdr:col>11</xdr:col>
      <xdr:colOff>6176</xdr:colOff>
      <xdr:row>12</xdr:row>
      <xdr:rowOff>4453559</xdr:rowOff>
    </xdr:to>
    <xdr:cxnSp macro="">
      <xdr:nvCxnSpPr>
        <xdr:cNvPr id="48" name="Straight Connector 51">
          <a:extLst>
            <a:ext uri="{FF2B5EF4-FFF2-40B4-BE49-F238E27FC236}">
              <a16:creationId xmlns:a16="http://schemas.microsoft.com/office/drawing/2014/main" id="{399C0E23-FC69-4267-BE23-1F496017654A}"/>
            </a:ext>
          </a:extLst>
        </xdr:cNvPr>
        <xdr:cNvCxnSpPr/>
      </xdr:nvCxnSpPr>
      <xdr:spPr>
        <a:xfrm flipV="1">
          <a:off x="11442700" y="9992360"/>
          <a:ext cx="1113616" cy="855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171450</xdr:colOff>
      <xdr:row>1</xdr:row>
      <xdr:rowOff>44825</xdr:rowOff>
    </xdr:from>
    <xdr:to>
      <xdr:col>0</xdr:col>
      <xdr:colOff>171450</xdr:colOff>
      <xdr:row>7</xdr:row>
      <xdr:rowOff>141023</xdr:rowOff>
    </xdr:to>
    <xdr:pic>
      <xdr:nvPicPr>
        <xdr:cNvPr id="83" name="52 Imagen">
          <a:extLst>
            <a:ext uri="{FF2B5EF4-FFF2-40B4-BE49-F238E27FC236}">
              <a16:creationId xmlns:a16="http://schemas.microsoft.com/office/drawing/2014/main" id="{F463BA1C-5F6A-4D26-8051-B4FB8AB05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483038"/>
        </a:xfrm>
        <a:prstGeom prst="rect">
          <a:avLst/>
        </a:prstGeom>
      </xdr:spPr>
    </xdr:pic>
    <xdr:clientData/>
  </xdr:twoCellAnchor>
  <xdr:twoCellAnchor editAs="oneCell">
    <xdr:from>
      <xdr:col>8</xdr:col>
      <xdr:colOff>119062</xdr:colOff>
      <xdr:row>12</xdr:row>
      <xdr:rowOff>0</xdr:rowOff>
    </xdr:from>
    <xdr:to>
      <xdr:col>8</xdr:col>
      <xdr:colOff>119062</xdr:colOff>
      <xdr:row>16</xdr:row>
      <xdr:rowOff>819058</xdr:rowOff>
    </xdr:to>
    <xdr:pic>
      <xdr:nvPicPr>
        <xdr:cNvPr id="84" name="Imagen 83">
          <a:extLst>
            <a:ext uri="{FF2B5EF4-FFF2-40B4-BE49-F238E27FC236}">
              <a16:creationId xmlns:a16="http://schemas.microsoft.com/office/drawing/2014/main" id="{AD4D30BC-A6D7-4303-83DB-AF635086358E}"/>
            </a:ext>
          </a:extLst>
        </xdr:cNvPr>
        <xdr:cNvPicPr>
          <a:picLocks noChangeAspect="1"/>
        </xdr:cNvPicPr>
      </xdr:nvPicPr>
      <xdr:blipFill>
        <a:blip xmlns:r="http://schemas.openxmlformats.org/officeDocument/2006/relationships" r:embed="rId2"/>
        <a:stretch>
          <a:fillRect/>
        </a:stretch>
      </xdr:blipFill>
      <xdr:spPr>
        <a:xfrm>
          <a:off x="9956482" y="5547360"/>
          <a:ext cx="0" cy="12416698"/>
        </a:xfrm>
        <a:prstGeom prst="rect">
          <a:avLst/>
        </a:prstGeom>
      </xdr:spPr>
    </xdr:pic>
    <xdr:clientData/>
  </xdr:twoCellAnchor>
  <xdr:twoCellAnchor>
    <xdr:from>
      <xdr:col>8</xdr:col>
      <xdr:colOff>362907</xdr:colOff>
      <xdr:row>12</xdr:row>
      <xdr:rowOff>4143987</xdr:rowOff>
    </xdr:from>
    <xdr:to>
      <xdr:col>9</xdr:col>
      <xdr:colOff>177889</xdr:colOff>
      <xdr:row>12</xdr:row>
      <xdr:rowOff>4188998</xdr:rowOff>
    </xdr:to>
    <xdr:sp macro="" textlink="">
      <xdr:nvSpPr>
        <xdr:cNvPr id="85" name="TextBox 54">
          <a:extLst>
            <a:ext uri="{FF2B5EF4-FFF2-40B4-BE49-F238E27FC236}">
              <a16:creationId xmlns:a16="http://schemas.microsoft.com/office/drawing/2014/main" id="{1EE87CCF-7F07-4310-AFD4-B93E5732526A}"/>
            </a:ext>
          </a:extLst>
        </xdr:cNvPr>
        <xdr:cNvSpPr txBox="1"/>
      </xdr:nvSpPr>
      <xdr:spPr>
        <a:xfrm>
          <a:off x="10173657" y="9739925"/>
          <a:ext cx="862732" cy="45011"/>
        </a:xfrm>
        <a:prstGeom prst="rect">
          <a:avLst/>
        </a:prstGeom>
        <a:noFill/>
      </xdr:spPr>
      <xdr:txBody>
        <a:bodyPr wrap="square" rtlCol="0">
          <a:noAutofit/>
        </a:bodyPr>
        <a:lstStyle>
          <a:defPPr>
            <a:defRPr lang="en-US"/>
          </a:defPPr>
          <a:lvl1pPr marL="0" algn="l" defTabSz="1219200" rtl="0" eaLnBrk="1" latinLnBrk="0" hangingPunct="1">
            <a:defRPr sz="2400" kern="1200">
              <a:solidFill>
                <a:schemeClr val="tx1"/>
              </a:solidFill>
              <a:latin typeface="+mn-lt"/>
              <a:ea typeface="+mn-ea"/>
              <a:cs typeface="+mn-cs"/>
            </a:defRPr>
          </a:lvl1pPr>
          <a:lvl2pPr marL="609600" algn="l" defTabSz="1219200" rtl="0" eaLnBrk="1" latinLnBrk="0" hangingPunct="1">
            <a:defRPr sz="2400" kern="1200">
              <a:solidFill>
                <a:schemeClr val="tx1"/>
              </a:solidFill>
              <a:latin typeface="+mn-lt"/>
              <a:ea typeface="+mn-ea"/>
              <a:cs typeface="+mn-cs"/>
            </a:defRPr>
          </a:lvl2pPr>
          <a:lvl3pPr marL="1219200" algn="l" defTabSz="1219200" rtl="0" eaLnBrk="1" latinLnBrk="0" hangingPunct="1">
            <a:defRPr sz="2400" kern="1200">
              <a:solidFill>
                <a:schemeClr val="tx1"/>
              </a:solidFill>
              <a:latin typeface="+mn-lt"/>
              <a:ea typeface="+mn-ea"/>
              <a:cs typeface="+mn-cs"/>
            </a:defRPr>
          </a:lvl3pPr>
          <a:lvl4pPr marL="1828165" algn="l" defTabSz="1219200" rtl="0" eaLnBrk="1" latinLnBrk="0" hangingPunct="1">
            <a:defRPr sz="2400" kern="1200">
              <a:solidFill>
                <a:schemeClr val="tx1"/>
              </a:solidFill>
              <a:latin typeface="+mn-lt"/>
              <a:ea typeface="+mn-ea"/>
              <a:cs typeface="+mn-cs"/>
            </a:defRPr>
          </a:lvl4pPr>
          <a:lvl5pPr marL="2437765" algn="l" defTabSz="1219200" rtl="0" eaLnBrk="1" latinLnBrk="0" hangingPunct="1">
            <a:defRPr sz="2400" kern="1200">
              <a:solidFill>
                <a:schemeClr val="tx1"/>
              </a:solidFill>
              <a:latin typeface="+mn-lt"/>
              <a:ea typeface="+mn-ea"/>
              <a:cs typeface="+mn-cs"/>
            </a:defRPr>
          </a:lvl5pPr>
          <a:lvl6pPr marL="3047365" algn="l" defTabSz="1219200" rtl="0" eaLnBrk="1" latinLnBrk="0" hangingPunct="1">
            <a:defRPr sz="2400" kern="1200">
              <a:solidFill>
                <a:schemeClr val="tx1"/>
              </a:solidFill>
              <a:latin typeface="+mn-lt"/>
              <a:ea typeface="+mn-ea"/>
              <a:cs typeface="+mn-cs"/>
            </a:defRPr>
          </a:lvl6pPr>
          <a:lvl7pPr marL="3656965" algn="l" defTabSz="1219200" rtl="0" eaLnBrk="1" latinLnBrk="0" hangingPunct="1">
            <a:defRPr sz="2400" kern="1200">
              <a:solidFill>
                <a:schemeClr val="tx1"/>
              </a:solidFill>
              <a:latin typeface="+mn-lt"/>
              <a:ea typeface="+mn-ea"/>
              <a:cs typeface="+mn-cs"/>
            </a:defRPr>
          </a:lvl7pPr>
          <a:lvl8pPr marL="4266565" algn="l" defTabSz="1219200" rtl="0" eaLnBrk="1" latinLnBrk="0" hangingPunct="1">
            <a:defRPr sz="2400" kern="1200">
              <a:solidFill>
                <a:schemeClr val="tx1"/>
              </a:solidFill>
              <a:latin typeface="+mn-lt"/>
              <a:ea typeface="+mn-ea"/>
              <a:cs typeface="+mn-cs"/>
            </a:defRPr>
          </a:lvl8pPr>
          <a:lvl9pPr marL="4876165" algn="l" defTabSz="1219200" rtl="0" eaLnBrk="1" latinLnBrk="0" hangingPunct="1">
            <a:defRPr sz="2400" kern="1200">
              <a:solidFill>
                <a:schemeClr val="tx1"/>
              </a:solidFill>
              <a:latin typeface="+mn-lt"/>
              <a:ea typeface="+mn-ea"/>
              <a:cs typeface="+mn-cs"/>
            </a:defRPr>
          </a:lvl9pPr>
        </a:lstStyle>
        <a:p>
          <a:r>
            <a:rPr lang="en-IN" sz="3600" b="1">
              <a:solidFill>
                <a:schemeClr val="bg1"/>
              </a:solidFill>
              <a:latin typeface="Arial" panose="020B0604020202020204" pitchFamily="7" charset="0"/>
              <a:cs typeface="Arial" panose="020B0604020202020204" pitchFamily="7" charset="0"/>
            </a:rPr>
            <a:t>02</a:t>
          </a:r>
          <a:endParaRPr lang="en-IN" sz="2800" b="1">
            <a:solidFill>
              <a:schemeClr val="bg1"/>
            </a:solidFill>
            <a:latin typeface="Arial" panose="020B0604020202020204" pitchFamily="7" charset="0"/>
            <a:cs typeface="Arial" panose="020B0604020202020204" pitchFamily="7" charset="0"/>
          </a:endParaRPr>
        </a:p>
      </xdr:txBody>
    </xdr:sp>
    <xdr:clientData/>
  </xdr:twoCellAnchor>
  <xdr:twoCellAnchor>
    <xdr:from>
      <xdr:col>24</xdr:col>
      <xdr:colOff>0</xdr:colOff>
      <xdr:row>12</xdr:row>
      <xdr:rowOff>3260329</xdr:rowOff>
    </xdr:from>
    <xdr:to>
      <xdr:col>24</xdr:col>
      <xdr:colOff>646953</xdr:colOff>
      <xdr:row>12</xdr:row>
      <xdr:rowOff>3260329</xdr:rowOff>
    </xdr:to>
    <xdr:cxnSp macro="">
      <xdr:nvCxnSpPr>
        <xdr:cNvPr id="86" name="Straight Connector 64">
          <a:extLst>
            <a:ext uri="{FF2B5EF4-FFF2-40B4-BE49-F238E27FC236}">
              <a16:creationId xmlns:a16="http://schemas.microsoft.com/office/drawing/2014/main" id="{F7DAD79E-7CEE-4B0C-A1A7-FFE8B2805070}"/>
            </a:ext>
          </a:extLst>
        </xdr:cNvPr>
        <xdr:cNvCxnSpPr/>
      </xdr:nvCxnSpPr>
      <xdr:spPr>
        <a:xfrm>
          <a:off x="3053334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62210</xdr:colOff>
      <xdr:row>12</xdr:row>
      <xdr:rowOff>553326</xdr:rowOff>
    </xdr:from>
    <xdr:to>
      <xdr:col>16</xdr:col>
      <xdr:colOff>409461</xdr:colOff>
      <xdr:row>12</xdr:row>
      <xdr:rowOff>553326</xdr:rowOff>
    </xdr:to>
    <xdr:cxnSp macro="">
      <xdr:nvCxnSpPr>
        <xdr:cNvPr id="87" name="Straight Connector 64">
          <a:extLst>
            <a:ext uri="{FF2B5EF4-FFF2-40B4-BE49-F238E27FC236}">
              <a16:creationId xmlns:a16="http://schemas.microsoft.com/office/drawing/2014/main" id="{FFE0AB72-F86D-48B2-BF75-6F64FFCB70E6}"/>
            </a:ext>
          </a:extLst>
        </xdr:cNvPr>
        <xdr:cNvCxnSpPr/>
      </xdr:nvCxnSpPr>
      <xdr:spPr>
        <a:xfrm>
          <a:off x="16840065" y="6108999"/>
          <a:ext cx="127550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88" name="Straight Connector 64">
          <a:extLst>
            <a:ext uri="{FF2B5EF4-FFF2-40B4-BE49-F238E27FC236}">
              <a16:creationId xmlns:a16="http://schemas.microsoft.com/office/drawing/2014/main" id="{D2315844-6ADC-422C-A5FA-A95C7B09B371}"/>
            </a:ext>
          </a:extLst>
        </xdr:cNvPr>
        <xdr:cNvCxnSpPr/>
      </xdr:nvCxnSpPr>
      <xdr:spPr>
        <a:xfrm flipV="1">
          <a:off x="1918841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274637</xdr:colOff>
      <xdr:row>12</xdr:row>
      <xdr:rowOff>4730750</xdr:rowOff>
    </xdr:from>
    <xdr:to>
      <xdr:col>9</xdr:col>
      <xdr:colOff>363363</xdr:colOff>
      <xdr:row>12</xdr:row>
      <xdr:rowOff>4739309</xdr:rowOff>
    </xdr:to>
    <xdr:cxnSp macro="">
      <xdr:nvCxnSpPr>
        <xdr:cNvPr id="89" name="Straight Connector 51">
          <a:extLst>
            <a:ext uri="{FF2B5EF4-FFF2-40B4-BE49-F238E27FC236}">
              <a16:creationId xmlns:a16="http://schemas.microsoft.com/office/drawing/2014/main" id="{8567FEAF-C4BB-458F-AE5B-C2CF47EFEE23}"/>
            </a:ext>
          </a:extLst>
        </xdr:cNvPr>
        <xdr:cNvCxnSpPr/>
      </xdr:nvCxnSpPr>
      <xdr:spPr>
        <a:xfrm flipV="1">
          <a:off x="10085387" y="10326688"/>
          <a:ext cx="1136476" cy="855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171450</xdr:colOff>
      <xdr:row>1</xdr:row>
      <xdr:rowOff>44825</xdr:rowOff>
    </xdr:from>
    <xdr:to>
      <xdr:col>0</xdr:col>
      <xdr:colOff>171450</xdr:colOff>
      <xdr:row>7</xdr:row>
      <xdr:rowOff>141023</xdr:rowOff>
    </xdr:to>
    <xdr:pic>
      <xdr:nvPicPr>
        <xdr:cNvPr id="90" name="52 Imagen">
          <a:extLst>
            <a:ext uri="{FF2B5EF4-FFF2-40B4-BE49-F238E27FC236}">
              <a16:creationId xmlns:a16="http://schemas.microsoft.com/office/drawing/2014/main" id="{270218A0-FD5D-4CA7-A492-280D89F2F8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27705"/>
          <a:ext cx="0" cy="1483038"/>
        </a:xfrm>
        <a:prstGeom prst="rect">
          <a:avLst/>
        </a:prstGeom>
      </xdr:spPr>
    </xdr:pic>
    <xdr:clientData/>
  </xdr:twoCellAnchor>
  <xdr:twoCellAnchor editAs="oneCell">
    <xdr:from>
      <xdr:col>8</xdr:col>
      <xdr:colOff>119062</xdr:colOff>
      <xdr:row>12</xdr:row>
      <xdr:rowOff>0</xdr:rowOff>
    </xdr:from>
    <xdr:to>
      <xdr:col>8</xdr:col>
      <xdr:colOff>119062</xdr:colOff>
      <xdr:row>16</xdr:row>
      <xdr:rowOff>819058</xdr:rowOff>
    </xdr:to>
    <xdr:pic>
      <xdr:nvPicPr>
        <xdr:cNvPr id="91" name="Imagen 90">
          <a:extLst>
            <a:ext uri="{FF2B5EF4-FFF2-40B4-BE49-F238E27FC236}">
              <a16:creationId xmlns:a16="http://schemas.microsoft.com/office/drawing/2014/main" id="{D394B5AA-5FEC-48D5-BD54-330182BC8BD6}"/>
            </a:ext>
          </a:extLst>
        </xdr:cNvPr>
        <xdr:cNvPicPr>
          <a:picLocks noChangeAspect="1"/>
        </xdr:cNvPicPr>
      </xdr:nvPicPr>
      <xdr:blipFill>
        <a:blip xmlns:r="http://schemas.openxmlformats.org/officeDocument/2006/relationships" r:embed="rId2"/>
        <a:stretch>
          <a:fillRect/>
        </a:stretch>
      </xdr:blipFill>
      <xdr:spPr>
        <a:xfrm>
          <a:off x="9956482" y="5547360"/>
          <a:ext cx="0" cy="12416698"/>
        </a:xfrm>
        <a:prstGeom prst="rect">
          <a:avLst/>
        </a:prstGeom>
      </xdr:spPr>
    </xdr:pic>
    <xdr:clientData/>
  </xdr:twoCellAnchor>
  <xdr:twoCellAnchor>
    <xdr:from>
      <xdr:col>24</xdr:col>
      <xdr:colOff>0</xdr:colOff>
      <xdr:row>12</xdr:row>
      <xdr:rowOff>3260329</xdr:rowOff>
    </xdr:from>
    <xdr:to>
      <xdr:col>24</xdr:col>
      <xdr:colOff>646953</xdr:colOff>
      <xdr:row>12</xdr:row>
      <xdr:rowOff>3260329</xdr:rowOff>
    </xdr:to>
    <xdr:cxnSp macro="">
      <xdr:nvCxnSpPr>
        <xdr:cNvPr id="93" name="Straight Connector 64">
          <a:extLst>
            <a:ext uri="{FF2B5EF4-FFF2-40B4-BE49-F238E27FC236}">
              <a16:creationId xmlns:a16="http://schemas.microsoft.com/office/drawing/2014/main" id="{990DF5BF-72D5-4618-ADCF-E4C84FCC4AFA}"/>
            </a:ext>
          </a:extLst>
        </xdr:cNvPr>
        <xdr:cNvCxnSpPr/>
      </xdr:nvCxnSpPr>
      <xdr:spPr>
        <a:xfrm>
          <a:off x="30533340" y="8807689"/>
          <a:ext cx="6469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595610</xdr:colOff>
      <xdr:row>12</xdr:row>
      <xdr:rowOff>3657600</xdr:rowOff>
    </xdr:from>
    <xdr:to>
      <xdr:col>18</xdr:col>
      <xdr:colOff>609600</xdr:colOff>
      <xdr:row>12</xdr:row>
      <xdr:rowOff>3695999</xdr:rowOff>
    </xdr:to>
    <xdr:cxnSp macro="">
      <xdr:nvCxnSpPr>
        <xdr:cNvPr id="95" name="Straight Connector 64">
          <a:extLst>
            <a:ext uri="{FF2B5EF4-FFF2-40B4-BE49-F238E27FC236}">
              <a16:creationId xmlns:a16="http://schemas.microsoft.com/office/drawing/2014/main" id="{C97E6267-46D7-4DBE-8108-ECA368849EE9}"/>
            </a:ext>
          </a:extLst>
        </xdr:cNvPr>
        <xdr:cNvCxnSpPr/>
      </xdr:nvCxnSpPr>
      <xdr:spPr>
        <a:xfrm flipV="1">
          <a:off x="19188410" y="9204960"/>
          <a:ext cx="936010" cy="38399"/>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431800</xdr:colOff>
      <xdr:row>1</xdr:row>
      <xdr:rowOff>76200</xdr:rowOff>
    </xdr:from>
    <xdr:to>
      <xdr:col>2</xdr:col>
      <xdr:colOff>831849</xdr:colOff>
      <xdr:row>4</xdr:row>
      <xdr:rowOff>201209</xdr:rowOff>
    </xdr:to>
    <xdr:pic>
      <xdr:nvPicPr>
        <xdr:cNvPr id="2" name="Imagen 1" descr="Logotipo&#10;&#10;Descripción generada automáticamente con confianza media">
          <a:extLst>
            <a:ext uri="{FF2B5EF4-FFF2-40B4-BE49-F238E27FC236}">
              <a16:creationId xmlns:a16="http://schemas.microsoft.com/office/drawing/2014/main" id="{299B08FD-7730-494B-BC10-830C9CDDE2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1800" y="254000"/>
          <a:ext cx="2762249" cy="887009"/>
        </a:xfrm>
        <a:prstGeom prst="rect">
          <a:avLst/>
        </a:prstGeom>
        <a:noFill/>
        <a:ln>
          <a:noFill/>
        </a:ln>
      </xdr:spPr>
    </xdr:pic>
    <xdr:clientData/>
  </xdr:twoCellAnchor>
  <xdr:twoCellAnchor editAs="oneCell">
    <xdr:from>
      <xdr:col>4</xdr:col>
      <xdr:colOff>1041400</xdr:colOff>
      <xdr:row>11</xdr:row>
      <xdr:rowOff>457199</xdr:rowOff>
    </xdr:from>
    <xdr:to>
      <xdr:col>20</xdr:col>
      <xdr:colOff>177800</xdr:colOff>
      <xdr:row>13</xdr:row>
      <xdr:rowOff>4510712</xdr:rowOff>
    </xdr:to>
    <xdr:pic>
      <xdr:nvPicPr>
        <xdr:cNvPr id="3" name="Imagen 2">
          <a:extLst>
            <a:ext uri="{FF2B5EF4-FFF2-40B4-BE49-F238E27FC236}">
              <a16:creationId xmlns:a16="http://schemas.microsoft.com/office/drawing/2014/main" id="{B032F7A6-F7DB-AD41-E2A3-F9308D6576E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799" b="799"/>
        <a:stretch/>
      </xdr:blipFill>
      <xdr:spPr>
        <a:xfrm>
          <a:off x="6197600" y="2870199"/>
          <a:ext cx="17373600" cy="124863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190500</xdr:colOff>
      <xdr:row>0</xdr:row>
      <xdr:rowOff>76200</xdr:rowOff>
    </xdr:from>
    <xdr:to>
      <xdr:col>0</xdr:col>
      <xdr:colOff>1751831</xdr:colOff>
      <xdr:row>0</xdr:row>
      <xdr:rowOff>721918</xdr:rowOff>
    </xdr:to>
    <xdr:pic>
      <xdr:nvPicPr>
        <xdr:cNvPr id="2" name="Imagen 1" descr="Logotipo&#10;&#10;Descripción generada automáticamente con confianza media">
          <a:extLst>
            <a:ext uri="{FF2B5EF4-FFF2-40B4-BE49-F238E27FC236}">
              <a16:creationId xmlns:a16="http://schemas.microsoft.com/office/drawing/2014/main" id="{EC403BD7-4C38-4389-B346-F738143E1D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76200"/>
          <a:ext cx="1561331" cy="645718"/>
        </a:xfrm>
        <a:prstGeom prst="rect">
          <a:avLst/>
        </a:prstGeom>
        <a:noFill/>
        <a:ln>
          <a:noFill/>
        </a:ln>
      </xdr:spPr>
    </xdr:pic>
    <xdr:clientData/>
  </xdr:twoCellAnchor>
  <xdr:twoCellAnchor editAs="oneCell">
    <xdr:from>
      <xdr:col>0</xdr:col>
      <xdr:colOff>266701</xdr:colOff>
      <xdr:row>1</xdr:row>
      <xdr:rowOff>45720</xdr:rowOff>
    </xdr:from>
    <xdr:to>
      <xdr:col>1</xdr:col>
      <xdr:colOff>228601</xdr:colOff>
      <xdr:row>2</xdr:row>
      <xdr:rowOff>970814</xdr:rowOff>
    </xdr:to>
    <xdr:pic>
      <xdr:nvPicPr>
        <xdr:cNvPr id="3" name="1 Imagen">
          <a:extLst>
            <a:ext uri="{FF2B5EF4-FFF2-40B4-BE49-F238E27FC236}">
              <a16:creationId xmlns:a16="http://schemas.microsoft.com/office/drawing/2014/main" id="{4523B1E1-A71E-499C-BEB3-3D4DD9F3EA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1" y="792480"/>
          <a:ext cx="2415540" cy="22509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43</xdr:col>
      <xdr:colOff>0</xdr:colOff>
      <xdr:row>73</xdr:row>
      <xdr:rowOff>0</xdr:rowOff>
    </xdr:from>
    <xdr:to>
      <xdr:col>92</xdr:col>
      <xdr:colOff>144780</xdr:colOff>
      <xdr:row>153</xdr:row>
      <xdr:rowOff>114300</xdr:rowOff>
    </xdr:to>
    <xdr:pic>
      <xdr:nvPicPr>
        <xdr:cNvPr id="27" name="Imagen 26">
          <a:extLst>
            <a:ext uri="{FF2B5EF4-FFF2-40B4-BE49-F238E27FC236}">
              <a16:creationId xmlns:a16="http://schemas.microsoft.com/office/drawing/2014/main" id="{FF363A0D-04F6-43FF-9F27-50918F8BE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71700" y="13456920"/>
          <a:ext cx="38602920" cy="147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986119</xdr:colOff>
      <xdr:row>4</xdr:row>
      <xdr:rowOff>190501</xdr:rowOff>
    </xdr:from>
    <xdr:to>
      <xdr:col>2</xdr:col>
      <xdr:colOff>22413</xdr:colOff>
      <xdr:row>5</xdr:row>
      <xdr:rowOff>179296</xdr:rowOff>
    </xdr:to>
    <xdr:sp macro="" textlink="">
      <xdr:nvSpPr>
        <xdr:cNvPr id="28" name="1 Rectángulo redondeado">
          <a:extLst>
            <a:ext uri="{FF2B5EF4-FFF2-40B4-BE49-F238E27FC236}">
              <a16:creationId xmlns:a16="http://schemas.microsoft.com/office/drawing/2014/main" id="{78AD2A59-DB56-41F9-A99A-98B128F95830}"/>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29" name="3 Rectángulo redondeado">
          <a:extLst>
            <a:ext uri="{FF2B5EF4-FFF2-40B4-BE49-F238E27FC236}">
              <a16:creationId xmlns:a16="http://schemas.microsoft.com/office/drawing/2014/main" id="{3057A5C3-A249-4E8E-95BD-CE855D93F203}"/>
            </a:ext>
          </a:extLst>
        </xdr:cNvPr>
        <xdr:cNvSpPr/>
      </xdr:nvSpPr>
      <xdr:spPr>
        <a:xfrm>
          <a:off x="986119" y="1200823"/>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30" name="4 Rectángulo redondeado">
          <a:extLst>
            <a:ext uri="{FF2B5EF4-FFF2-40B4-BE49-F238E27FC236}">
              <a16:creationId xmlns:a16="http://schemas.microsoft.com/office/drawing/2014/main" id="{E80FDB70-4948-4091-B997-82FCB7860C0C}"/>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31" name="1 Rectángulo redondeado">
          <a:extLst>
            <a:ext uri="{FF2B5EF4-FFF2-40B4-BE49-F238E27FC236}">
              <a16:creationId xmlns:a16="http://schemas.microsoft.com/office/drawing/2014/main" id="{86AF89DC-95AB-45FF-952C-F9ED46C5860F}"/>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32" name="3 Rectángulo redondeado">
          <a:extLst>
            <a:ext uri="{FF2B5EF4-FFF2-40B4-BE49-F238E27FC236}">
              <a16:creationId xmlns:a16="http://schemas.microsoft.com/office/drawing/2014/main" id="{A40C09DD-0BD5-4CB5-A9B7-6D7344ED77CA}"/>
            </a:ext>
          </a:extLst>
        </xdr:cNvPr>
        <xdr:cNvSpPr/>
      </xdr:nvSpPr>
      <xdr:spPr>
        <a:xfrm>
          <a:off x="986119" y="1200823"/>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33" name="4 Rectángulo redondeado">
          <a:extLst>
            <a:ext uri="{FF2B5EF4-FFF2-40B4-BE49-F238E27FC236}">
              <a16:creationId xmlns:a16="http://schemas.microsoft.com/office/drawing/2014/main" id="{2B25CB2B-94F6-4317-BA30-976F5579E369}"/>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488022</xdr:colOff>
      <xdr:row>0</xdr:row>
      <xdr:rowOff>0</xdr:rowOff>
    </xdr:from>
    <xdr:to>
      <xdr:col>2</xdr:col>
      <xdr:colOff>568031</xdr:colOff>
      <xdr:row>4</xdr:row>
      <xdr:rowOff>24151</xdr:rowOff>
    </xdr:to>
    <xdr:pic>
      <xdr:nvPicPr>
        <xdr:cNvPr id="34" name="Imagen 33" descr="Logotipo&#10;&#10;Descripción generada automáticamente con confianza media">
          <a:extLst>
            <a:ext uri="{FF2B5EF4-FFF2-40B4-BE49-F238E27FC236}">
              <a16:creationId xmlns:a16="http://schemas.microsoft.com/office/drawing/2014/main" id="{4FBC75BC-1606-4F95-81A8-D1FD35F6FC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022" y="0"/>
          <a:ext cx="2751290" cy="85464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16" name="1 Rectángulo redondeado">
          <a:extLst>
            <a:ext uri="{FF2B5EF4-FFF2-40B4-BE49-F238E27FC236}">
              <a16:creationId xmlns:a16="http://schemas.microsoft.com/office/drawing/2014/main" id="{A1DEB978-1AF5-45B1-AA2C-34634487979E}"/>
            </a:ext>
          </a:extLst>
        </xdr:cNvPr>
        <xdr:cNvSpPr/>
      </xdr:nvSpPr>
      <xdr:spPr>
        <a:xfrm>
          <a:off x="986119" y="1196341"/>
          <a:ext cx="184807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17" name="3 Rectángulo redondeado">
          <a:extLst>
            <a:ext uri="{FF2B5EF4-FFF2-40B4-BE49-F238E27FC236}">
              <a16:creationId xmlns:a16="http://schemas.microsoft.com/office/drawing/2014/main" id="{F52F660C-1E65-425A-8418-48943117BE6E}"/>
            </a:ext>
          </a:extLst>
        </xdr:cNvPr>
        <xdr:cNvSpPr/>
      </xdr:nvSpPr>
      <xdr:spPr>
        <a:xfrm>
          <a:off x="986119" y="1200823"/>
          <a:ext cx="1848074" cy="392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18" name="4 Rectángulo redondeado">
          <a:extLst>
            <a:ext uri="{FF2B5EF4-FFF2-40B4-BE49-F238E27FC236}">
              <a16:creationId xmlns:a16="http://schemas.microsoft.com/office/drawing/2014/main" id="{993E2593-0672-47EB-9BCF-3E385C28A7B8}"/>
            </a:ext>
          </a:extLst>
        </xdr:cNvPr>
        <xdr:cNvSpPr/>
      </xdr:nvSpPr>
      <xdr:spPr>
        <a:xfrm>
          <a:off x="89646" y="1712260"/>
          <a:ext cx="446576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19" name="1 Rectángulo redondeado">
          <a:extLst>
            <a:ext uri="{FF2B5EF4-FFF2-40B4-BE49-F238E27FC236}">
              <a16:creationId xmlns:a16="http://schemas.microsoft.com/office/drawing/2014/main" id="{CFE03535-53A6-4321-A54F-E1FC719542A2}"/>
            </a:ext>
          </a:extLst>
        </xdr:cNvPr>
        <xdr:cNvSpPr/>
      </xdr:nvSpPr>
      <xdr:spPr>
        <a:xfrm>
          <a:off x="986119" y="1196341"/>
          <a:ext cx="184807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20" name="3 Rectángulo redondeado">
          <a:extLst>
            <a:ext uri="{FF2B5EF4-FFF2-40B4-BE49-F238E27FC236}">
              <a16:creationId xmlns:a16="http://schemas.microsoft.com/office/drawing/2014/main" id="{698DEA0D-C2E9-482F-A494-AF7EA9869B76}"/>
            </a:ext>
          </a:extLst>
        </xdr:cNvPr>
        <xdr:cNvSpPr/>
      </xdr:nvSpPr>
      <xdr:spPr>
        <a:xfrm>
          <a:off x="986119" y="1200823"/>
          <a:ext cx="184807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21" name="4 Rectángulo redondeado">
          <a:extLst>
            <a:ext uri="{FF2B5EF4-FFF2-40B4-BE49-F238E27FC236}">
              <a16:creationId xmlns:a16="http://schemas.microsoft.com/office/drawing/2014/main" id="{6810AE5F-9A9D-4237-93DA-F3BBD1A6801C}"/>
            </a:ext>
          </a:extLst>
        </xdr:cNvPr>
        <xdr:cNvSpPr/>
      </xdr:nvSpPr>
      <xdr:spPr>
        <a:xfrm>
          <a:off x="89646" y="1712260"/>
          <a:ext cx="446576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482600</xdr:colOff>
      <xdr:row>0</xdr:row>
      <xdr:rowOff>0</xdr:rowOff>
    </xdr:from>
    <xdr:to>
      <xdr:col>2</xdr:col>
      <xdr:colOff>565875</xdr:colOff>
      <xdr:row>4</xdr:row>
      <xdr:rowOff>132629</xdr:rowOff>
    </xdr:to>
    <xdr:pic>
      <xdr:nvPicPr>
        <xdr:cNvPr id="22" name="Imagen 21" descr="Logotipo&#10;&#10;Descripción generada automáticamente con confianza media">
          <a:extLst>
            <a:ext uri="{FF2B5EF4-FFF2-40B4-BE49-F238E27FC236}">
              <a16:creationId xmlns:a16="http://schemas.microsoft.com/office/drawing/2014/main" id="{4015482E-E8A6-4675-827C-25E85CFA49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0"/>
          <a:ext cx="2750275" cy="864149"/>
        </a:xfrm>
        <a:prstGeom prst="rect">
          <a:avLst/>
        </a:prstGeom>
        <a:noFill/>
        <a:ln>
          <a:noFill/>
        </a:ln>
      </xdr:spPr>
    </xdr:pic>
    <xdr:clientData/>
  </xdr:twoCellAnchor>
  <xdr:twoCellAnchor>
    <xdr:from>
      <xdr:col>0</xdr:col>
      <xdr:colOff>986119</xdr:colOff>
      <xdr:row>4</xdr:row>
      <xdr:rowOff>190501</xdr:rowOff>
    </xdr:from>
    <xdr:to>
      <xdr:col>2</xdr:col>
      <xdr:colOff>22413</xdr:colOff>
      <xdr:row>5</xdr:row>
      <xdr:rowOff>179296</xdr:rowOff>
    </xdr:to>
    <xdr:sp macro="" textlink="">
      <xdr:nvSpPr>
        <xdr:cNvPr id="23" name="1 Rectángulo redondeado">
          <a:extLst>
            <a:ext uri="{FF2B5EF4-FFF2-40B4-BE49-F238E27FC236}">
              <a16:creationId xmlns:a16="http://schemas.microsoft.com/office/drawing/2014/main" id="{667D1AC3-107C-490C-A6EF-B92CA88ED7C4}"/>
            </a:ext>
          </a:extLst>
        </xdr:cNvPr>
        <xdr:cNvSpPr/>
      </xdr:nvSpPr>
      <xdr:spPr>
        <a:xfrm>
          <a:off x="986119" y="1196341"/>
          <a:ext cx="184807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24" name="3 Rectángulo redondeado">
          <a:extLst>
            <a:ext uri="{FF2B5EF4-FFF2-40B4-BE49-F238E27FC236}">
              <a16:creationId xmlns:a16="http://schemas.microsoft.com/office/drawing/2014/main" id="{741AE1B0-E642-4F13-AA0B-E0E79B71DA66}"/>
            </a:ext>
          </a:extLst>
        </xdr:cNvPr>
        <xdr:cNvSpPr/>
      </xdr:nvSpPr>
      <xdr:spPr>
        <a:xfrm>
          <a:off x="986119" y="1200823"/>
          <a:ext cx="1848074" cy="392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25" name="4 Rectángulo redondeado">
          <a:extLst>
            <a:ext uri="{FF2B5EF4-FFF2-40B4-BE49-F238E27FC236}">
              <a16:creationId xmlns:a16="http://schemas.microsoft.com/office/drawing/2014/main" id="{7952F4F9-70D9-419E-B369-2E1E3DD4D55B}"/>
            </a:ext>
          </a:extLst>
        </xdr:cNvPr>
        <xdr:cNvSpPr/>
      </xdr:nvSpPr>
      <xdr:spPr>
        <a:xfrm>
          <a:off x="89646" y="1712260"/>
          <a:ext cx="446576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26" name="1 Rectángulo redondeado">
          <a:extLst>
            <a:ext uri="{FF2B5EF4-FFF2-40B4-BE49-F238E27FC236}">
              <a16:creationId xmlns:a16="http://schemas.microsoft.com/office/drawing/2014/main" id="{18D4AFCE-25C6-4576-8393-F5A2170A54FB}"/>
            </a:ext>
          </a:extLst>
        </xdr:cNvPr>
        <xdr:cNvSpPr/>
      </xdr:nvSpPr>
      <xdr:spPr>
        <a:xfrm>
          <a:off x="986119" y="1196341"/>
          <a:ext cx="184807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27" name="3 Rectángulo redondeado">
          <a:extLst>
            <a:ext uri="{FF2B5EF4-FFF2-40B4-BE49-F238E27FC236}">
              <a16:creationId xmlns:a16="http://schemas.microsoft.com/office/drawing/2014/main" id="{6530036E-502D-41E5-9387-AA438630FA87}"/>
            </a:ext>
          </a:extLst>
        </xdr:cNvPr>
        <xdr:cNvSpPr/>
      </xdr:nvSpPr>
      <xdr:spPr>
        <a:xfrm>
          <a:off x="986119" y="1200823"/>
          <a:ext cx="184807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28" name="4 Rectángulo redondeado">
          <a:extLst>
            <a:ext uri="{FF2B5EF4-FFF2-40B4-BE49-F238E27FC236}">
              <a16:creationId xmlns:a16="http://schemas.microsoft.com/office/drawing/2014/main" id="{310AC86E-E0EE-4636-B29F-B39EA00F0E84}"/>
            </a:ext>
          </a:extLst>
        </xdr:cNvPr>
        <xdr:cNvSpPr/>
      </xdr:nvSpPr>
      <xdr:spPr>
        <a:xfrm>
          <a:off x="89646" y="1712260"/>
          <a:ext cx="446576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482600</xdr:colOff>
      <xdr:row>0</xdr:row>
      <xdr:rowOff>0</xdr:rowOff>
    </xdr:from>
    <xdr:to>
      <xdr:col>2</xdr:col>
      <xdr:colOff>565875</xdr:colOff>
      <xdr:row>4</xdr:row>
      <xdr:rowOff>132629</xdr:rowOff>
    </xdr:to>
    <xdr:pic>
      <xdr:nvPicPr>
        <xdr:cNvPr id="29" name="Imagen 28" descr="Logotipo&#10;&#10;Descripción generada automáticamente con confianza media">
          <a:extLst>
            <a:ext uri="{FF2B5EF4-FFF2-40B4-BE49-F238E27FC236}">
              <a16:creationId xmlns:a16="http://schemas.microsoft.com/office/drawing/2014/main" id="{60F8DF6C-F8D1-43DD-AB81-B870130F7A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0"/>
          <a:ext cx="2750275" cy="864149"/>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10" name="1 Rectángulo redondeado">
          <a:extLst>
            <a:ext uri="{FF2B5EF4-FFF2-40B4-BE49-F238E27FC236}">
              <a16:creationId xmlns:a16="http://schemas.microsoft.com/office/drawing/2014/main" id="{8064AC12-5730-4086-AB4F-E1B85300DD82}"/>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11" name="3 Rectángulo redondeado">
          <a:extLst>
            <a:ext uri="{FF2B5EF4-FFF2-40B4-BE49-F238E27FC236}">
              <a16:creationId xmlns:a16="http://schemas.microsoft.com/office/drawing/2014/main" id="{A3C417D3-E024-4B7D-862E-273AF1843B43}"/>
            </a:ext>
          </a:extLst>
        </xdr:cNvPr>
        <xdr:cNvSpPr/>
      </xdr:nvSpPr>
      <xdr:spPr>
        <a:xfrm>
          <a:off x="986119" y="1200823"/>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12" name="4 Rectángulo redondeado">
          <a:extLst>
            <a:ext uri="{FF2B5EF4-FFF2-40B4-BE49-F238E27FC236}">
              <a16:creationId xmlns:a16="http://schemas.microsoft.com/office/drawing/2014/main" id="{C56A3329-2164-4FAD-8F04-CB8374D1DCF0}"/>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472440</xdr:colOff>
      <xdr:row>0</xdr:row>
      <xdr:rowOff>30480</xdr:rowOff>
    </xdr:from>
    <xdr:to>
      <xdr:col>2</xdr:col>
      <xdr:colOff>128427</xdr:colOff>
      <xdr:row>4</xdr:row>
      <xdr:rowOff>31829</xdr:rowOff>
    </xdr:to>
    <xdr:pic>
      <xdr:nvPicPr>
        <xdr:cNvPr id="13" name="Imagen 12" descr="Logotipo&#10;&#10;Descripción generada automáticamente con confianza media">
          <a:extLst>
            <a:ext uri="{FF2B5EF4-FFF2-40B4-BE49-F238E27FC236}">
              <a16:creationId xmlns:a16="http://schemas.microsoft.com/office/drawing/2014/main" id="{1DAFF057-7B01-49DD-B27F-B257F0029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 y="30480"/>
          <a:ext cx="2327268" cy="720540"/>
        </a:xfrm>
        <a:prstGeom prst="rect">
          <a:avLst/>
        </a:prstGeom>
        <a:noFill/>
        <a:ln>
          <a:noFill/>
        </a:ln>
      </xdr:spPr>
    </xdr:pic>
    <xdr:clientData/>
  </xdr:twoCellAnchor>
  <xdr:twoCellAnchor>
    <xdr:from>
      <xdr:col>0</xdr:col>
      <xdr:colOff>986119</xdr:colOff>
      <xdr:row>4</xdr:row>
      <xdr:rowOff>190501</xdr:rowOff>
    </xdr:from>
    <xdr:to>
      <xdr:col>2</xdr:col>
      <xdr:colOff>22413</xdr:colOff>
      <xdr:row>5</xdr:row>
      <xdr:rowOff>179296</xdr:rowOff>
    </xdr:to>
    <xdr:sp macro="" textlink="">
      <xdr:nvSpPr>
        <xdr:cNvPr id="14" name="1 Rectángulo redondeado">
          <a:extLst>
            <a:ext uri="{FF2B5EF4-FFF2-40B4-BE49-F238E27FC236}">
              <a16:creationId xmlns:a16="http://schemas.microsoft.com/office/drawing/2014/main" id="{D979BC32-7762-47D1-8E41-43F2CA164D66}"/>
            </a:ext>
          </a:extLst>
        </xdr:cNvPr>
        <xdr:cNvSpPr/>
      </xdr:nvSpPr>
      <xdr:spPr>
        <a:xfrm>
          <a:off x="986119" y="1196341"/>
          <a:ext cx="1703294" cy="39265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986119</xdr:colOff>
      <xdr:row>4</xdr:row>
      <xdr:rowOff>194983</xdr:rowOff>
    </xdr:from>
    <xdr:to>
      <xdr:col>2</xdr:col>
      <xdr:colOff>22413</xdr:colOff>
      <xdr:row>5</xdr:row>
      <xdr:rowOff>183778</xdr:rowOff>
    </xdr:to>
    <xdr:sp macro="" textlink="">
      <xdr:nvSpPr>
        <xdr:cNvPr id="15" name="3 Rectángulo redondeado">
          <a:extLst>
            <a:ext uri="{FF2B5EF4-FFF2-40B4-BE49-F238E27FC236}">
              <a16:creationId xmlns:a16="http://schemas.microsoft.com/office/drawing/2014/main" id="{04DDB899-DDE5-4788-BD70-6DC4031102A1}"/>
            </a:ext>
          </a:extLst>
        </xdr:cNvPr>
        <xdr:cNvSpPr/>
      </xdr:nvSpPr>
      <xdr:spPr>
        <a:xfrm>
          <a:off x="986119" y="1200823"/>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16" name="4 Rectángulo redondeado">
          <a:extLst>
            <a:ext uri="{FF2B5EF4-FFF2-40B4-BE49-F238E27FC236}">
              <a16:creationId xmlns:a16="http://schemas.microsoft.com/office/drawing/2014/main" id="{D3260115-343B-42AA-BAE6-2AD6A4321919}"/>
            </a:ext>
          </a:extLst>
        </xdr:cNvPr>
        <xdr:cNvSpPr/>
      </xdr:nvSpPr>
      <xdr:spPr>
        <a:xfrm>
          <a:off x="89646" y="1712260"/>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48260</xdr:colOff>
      <xdr:row>6</xdr:row>
      <xdr:rowOff>0</xdr:rowOff>
    </xdr:from>
    <xdr:to>
      <xdr:col>4</xdr:col>
      <xdr:colOff>0</xdr:colOff>
      <xdr:row>29</xdr:row>
      <xdr:rowOff>25400</xdr:rowOff>
    </xdr:to>
    <xdr:graphicFrame macro="">
      <xdr:nvGraphicFramePr>
        <xdr:cNvPr id="2" name="Gráfico 1">
          <a:extLst>
            <a:ext uri="{FF2B5EF4-FFF2-40B4-BE49-F238E27FC236}">
              <a16:creationId xmlns:a16="http://schemas.microsoft.com/office/drawing/2014/main" id="{E105ADF7-FDA2-44A6-94C3-A88ED9F74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205740</xdr:colOff>
      <xdr:row>16</xdr:row>
      <xdr:rowOff>11430</xdr:rowOff>
    </xdr:from>
    <xdr:to>
      <xdr:col>12</xdr:col>
      <xdr:colOff>63500</xdr:colOff>
      <xdr:row>34</xdr:row>
      <xdr:rowOff>12700</xdr:rowOff>
    </xdr:to>
    <xdr:graphicFrame macro="">
      <xdr:nvGraphicFramePr>
        <xdr:cNvPr id="3" name="Gráfico 2">
          <a:extLst>
            <a:ext uri="{FF2B5EF4-FFF2-40B4-BE49-F238E27FC236}">
              <a16:creationId xmlns:a16="http://schemas.microsoft.com/office/drawing/2014/main" id="{144AEE39-B41B-4FF7-9F6A-469AE7F8E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772160</xdr:colOff>
      <xdr:row>15</xdr:row>
      <xdr:rowOff>165100</xdr:rowOff>
    </xdr:from>
    <xdr:to>
      <xdr:col>9</xdr:col>
      <xdr:colOff>0</xdr:colOff>
      <xdr:row>33</xdr:row>
      <xdr:rowOff>165100</xdr:rowOff>
    </xdr:to>
    <xdr:graphicFrame macro="">
      <xdr:nvGraphicFramePr>
        <xdr:cNvPr id="4" name="Gráfico 3">
          <a:extLst>
            <a:ext uri="{FF2B5EF4-FFF2-40B4-BE49-F238E27FC236}">
              <a16:creationId xmlns:a16="http://schemas.microsoft.com/office/drawing/2014/main" id="{86310E38-9102-49E1-B512-FA686A0EC7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48260</xdr:colOff>
      <xdr:row>45</xdr:row>
      <xdr:rowOff>0</xdr:rowOff>
    </xdr:from>
    <xdr:to>
      <xdr:col>4</xdr:col>
      <xdr:colOff>0</xdr:colOff>
      <xdr:row>68</xdr:row>
      <xdr:rowOff>25400</xdr:rowOff>
    </xdr:to>
    <xdr:graphicFrame macro="">
      <xdr:nvGraphicFramePr>
        <xdr:cNvPr id="5" name="Gráfico 4">
          <a:extLst>
            <a:ext uri="{FF2B5EF4-FFF2-40B4-BE49-F238E27FC236}">
              <a16:creationId xmlns:a16="http://schemas.microsoft.com/office/drawing/2014/main" id="{2D3DB8CE-97C1-4FEC-8956-A557FA77C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205740</xdr:colOff>
      <xdr:row>55</xdr:row>
      <xdr:rowOff>11430</xdr:rowOff>
    </xdr:from>
    <xdr:to>
      <xdr:col>12</xdr:col>
      <xdr:colOff>63500</xdr:colOff>
      <xdr:row>73</xdr:row>
      <xdr:rowOff>12700</xdr:rowOff>
    </xdr:to>
    <xdr:graphicFrame macro="">
      <xdr:nvGraphicFramePr>
        <xdr:cNvPr id="6" name="Gráfico 5">
          <a:extLst>
            <a:ext uri="{FF2B5EF4-FFF2-40B4-BE49-F238E27FC236}">
              <a16:creationId xmlns:a16="http://schemas.microsoft.com/office/drawing/2014/main" id="{676A6B84-176C-4308-9382-B0956B1F3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772160</xdr:colOff>
      <xdr:row>54</xdr:row>
      <xdr:rowOff>165100</xdr:rowOff>
    </xdr:from>
    <xdr:to>
      <xdr:col>9</xdr:col>
      <xdr:colOff>0</xdr:colOff>
      <xdr:row>72</xdr:row>
      <xdr:rowOff>165100</xdr:rowOff>
    </xdr:to>
    <xdr:graphicFrame macro="">
      <xdr:nvGraphicFramePr>
        <xdr:cNvPr id="7" name="Gráfico 6">
          <a:extLst>
            <a:ext uri="{FF2B5EF4-FFF2-40B4-BE49-F238E27FC236}">
              <a16:creationId xmlns:a16="http://schemas.microsoft.com/office/drawing/2014/main" id="{C9EC0D16-4F61-4A70-8A76-AA6A594B6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48260</xdr:colOff>
      <xdr:row>85</xdr:row>
      <xdr:rowOff>0</xdr:rowOff>
    </xdr:from>
    <xdr:to>
      <xdr:col>4</xdr:col>
      <xdr:colOff>0</xdr:colOff>
      <xdr:row>108</xdr:row>
      <xdr:rowOff>25400</xdr:rowOff>
    </xdr:to>
    <xdr:graphicFrame macro="">
      <xdr:nvGraphicFramePr>
        <xdr:cNvPr id="8" name="Gráfico 7">
          <a:extLst>
            <a:ext uri="{FF2B5EF4-FFF2-40B4-BE49-F238E27FC236}">
              <a16:creationId xmlns:a16="http://schemas.microsoft.com/office/drawing/2014/main" id="{BB9F93F7-B6BB-45C2-A0E2-12480262C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772160</xdr:colOff>
      <xdr:row>94</xdr:row>
      <xdr:rowOff>165100</xdr:rowOff>
    </xdr:from>
    <xdr:to>
      <xdr:col>9</xdr:col>
      <xdr:colOff>0</xdr:colOff>
      <xdr:row>112</xdr:row>
      <xdr:rowOff>165100</xdr:rowOff>
    </xdr:to>
    <xdr:graphicFrame macro="">
      <xdr:nvGraphicFramePr>
        <xdr:cNvPr id="10" name="Gráfico 9">
          <a:extLst>
            <a:ext uri="{FF2B5EF4-FFF2-40B4-BE49-F238E27FC236}">
              <a16:creationId xmlns:a16="http://schemas.microsoft.com/office/drawing/2014/main" id="{795D6630-D6ED-4CB7-9EB5-C0767A9B6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48260</xdr:colOff>
      <xdr:row>125</xdr:row>
      <xdr:rowOff>0</xdr:rowOff>
    </xdr:from>
    <xdr:to>
      <xdr:col>4</xdr:col>
      <xdr:colOff>0</xdr:colOff>
      <xdr:row>148</xdr:row>
      <xdr:rowOff>25400</xdr:rowOff>
    </xdr:to>
    <xdr:graphicFrame macro="">
      <xdr:nvGraphicFramePr>
        <xdr:cNvPr id="11" name="Gráfico 10">
          <a:extLst>
            <a:ext uri="{FF2B5EF4-FFF2-40B4-BE49-F238E27FC236}">
              <a16:creationId xmlns:a16="http://schemas.microsoft.com/office/drawing/2014/main" id="{28AA2FBD-1CDC-4F7D-B024-C4549E655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205740</xdr:colOff>
      <xdr:row>135</xdr:row>
      <xdr:rowOff>11430</xdr:rowOff>
    </xdr:from>
    <xdr:to>
      <xdr:col>12</xdr:col>
      <xdr:colOff>63500</xdr:colOff>
      <xdr:row>153</xdr:row>
      <xdr:rowOff>12700</xdr:rowOff>
    </xdr:to>
    <xdr:graphicFrame macro="">
      <xdr:nvGraphicFramePr>
        <xdr:cNvPr id="12" name="Gráfico 11">
          <a:extLst>
            <a:ext uri="{FF2B5EF4-FFF2-40B4-BE49-F238E27FC236}">
              <a16:creationId xmlns:a16="http://schemas.microsoft.com/office/drawing/2014/main" id="{6C69241A-7BA6-417A-BAAB-A53EEEBDF2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772160</xdr:colOff>
      <xdr:row>134</xdr:row>
      <xdr:rowOff>165100</xdr:rowOff>
    </xdr:from>
    <xdr:to>
      <xdr:col>9</xdr:col>
      <xdr:colOff>0</xdr:colOff>
      <xdr:row>152</xdr:row>
      <xdr:rowOff>165100</xdr:rowOff>
    </xdr:to>
    <xdr:graphicFrame macro="">
      <xdr:nvGraphicFramePr>
        <xdr:cNvPr id="13" name="Gráfico 12">
          <a:extLst>
            <a:ext uri="{FF2B5EF4-FFF2-40B4-BE49-F238E27FC236}">
              <a16:creationId xmlns:a16="http://schemas.microsoft.com/office/drawing/2014/main" id="{067F5A26-2D67-4EF1-8490-C1DCE383C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254000</xdr:colOff>
      <xdr:row>95</xdr:row>
      <xdr:rowOff>0</xdr:rowOff>
    </xdr:from>
    <xdr:to>
      <xdr:col>12</xdr:col>
      <xdr:colOff>111760</xdr:colOff>
      <xdr:row>113</xdr:row>
      <xdr:rowOff>1270</xdr:rowOff>
    </xdr:to>
    <xdr:graphicFrame macro="">
      <xdr:nvGraphicFramePr>
        <xdr:cNvPr id="14" name="Gráfico 13">
          <a:extLst>
            <a:ext uri="{FF2B5EF4-FFF2-40B4-BE49-F238E27FC236}">
              <a16:creationId xmlns:a16="http://schemas.microsoft.com/office/drawing/2014/main" id="{BD3CFE70-FB13-4750-8916-A9FD6295B7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18883" y="1192307"/>
          <a:ext cx="1631577"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918720</xdr:colOff>
      <xdr:row>4</xdr:row>
      <xdr:rowOff>201600</xdr:rowOff>
    </xdr:from>
    <xdr:to>
      <xdr:col>1</xdr:col>
      <xdr:colOff>1254600</xdr:colOff>
      <xdr:row>5</xdr:row>
      <xdr:rowOff>190080</xdr:rowOff>
    </xdr:to>
    <xdr:sp macro="" textlink="">
      <xdr:nvSpPr>
        <xdr:cNvPr id="14" name="CustomShape 1">
          <a:hlinkClick xmlns:r="http://schemas.openxmlformats.org/officeDocument/2006/relationships" r:id="rId1"/>
          <a:extLst>
            <a:ext uri="{FF2B5EF4-FFF2-40B4-BE49-F238E27FC236}">
              <a16:creationId xmlns:a16="http://schemas.microsoft.com/office/drawing/2014/main" id="{B0A8CF0A-065F-4922-AFBA-C154BC6A9C72}"/>
            </a:ext>
          </a:extLst>
        </xdr:cNvPr>
        <xdr:cNvSpPr/>
      </xdr:nvSpPr>
      <xdr:spPr>
        <a:xfrm>
          <a:off x="918720" y="1207440"/>
          <a:ext cx="1661760" cy="392340"/>
        </a:xfrm>
        <a:prstGeom prst="roundRect">
          <a:avLst>
            <a:gd name="adj" fmla="val 16667"/>
          </a:avLst>
        </a:prstGeom>
        <a:solidFill>
          <a:srgbClr val="C00000"/>
        </a:solidFill>
        <a:ln>
          <a:noFill/>
        </a:ln>
        <a:effectLst>
          <a:outerShdw blurRad="57150" dist="19080" dir="5400000" algn="ctr" rotWithShape="0">
            <a:srgbClr val="000000">
              <a:alpha val="63000"/>
            </a:srgbClr>
          </a:outerShdw>
        </a:effectLst>
      </xdr:spPr>
      <xdr:style>
        <a:lnRef idx="0">
          <a:schemeClr val="accent1"/>
        </a:lnRef>
        <a:fillRef idx="3">
          <a:schemeClr val="accent1"/>
        </a:fillRef>
        <a:effectRef idx="3">
          <a:schemeClr val="accent1"/>
        </a:effectRef>
        <a:fontRef idx="minor"/>
      </xdr:style>
      <xdr:txBody>
        <a:bodyPr lIns="90000" tIns="45000" rIns="90000" bIns="45000">
          <a:noAutofit/>
        </a:bodyPr>
        <a:lstStyle/>
        <a:p>
          <a:pPr algn="ctr">
            <a:lnSpc>
              <a:spcPct val="100000"/>
            </a:lnSpc>
          </a:pPr>
          <a:r>
            <a:rPr lang="es-CO" sz="1400" b="1" strike="noStrike" spc="-1">
              <a:solidFill>
                <a:srgbClr val="FFFFFF"/>
              </a:solidFill>
              <a:latin typeface="Calibri"/>
            </a:rPr>
            <a:t>VOLVER A INICIO</a:t>
          </a:r>
          <a:endParaRPr lang="es-CO" sz="1400" b="0" strike="noStrike" spc="-1">
            <a:latin typeface="Times New Roman"/>
          </a:endParaRPr>
        </a:p>
      </xdr:txBody>
    </xdr:sp>
    <xdr:clientData/>
  </xdr:twoCellAnchor>
  <xdr:twoCellAnchor>
    <xdr:from>
      <xdr:col>0</xdr:col>
      <xdr:colOff>0</xdr:colOff>
      <xdr:row>5</xdr:row>
      <xdr:rowOff>291240</xdr:rowOff>
    </xdr:from>
    <xdr:to>
      <xdr:col>2</xdr:col>
      <xdr:colOff>1277280</xdr:colOff>
      <xdr:row>6</xdr:row>
      <xdr:rowOff>279720</xdr:rowOff>
    </xdr:to>
    <xdr:sp macro="" textlink="">
      <xdr:nvSpPr>
        <xdr:cNvPr id="15" name="CustomShape 1">
          <a:extLst>
            <a:ext uri="{FF2B5EF4-FFF2-40B4-BE49-F238E27FC236}">
              <a16:creationId xmlns:a16="http://schemas.microsoft.com/office/drawing/2014/main" id="{158DF742-64D2-4FD3-9025-AE4B325323C4}"/>
            </a:ext>
          </a:extLst>
        </xdr:cNvPr>
        <xdr:cNvSpPr/>
      </xdr:nvSpPr>
      <xdr:spPr>
        <a:xfrm>
          <a:off x="0" y="1700940"/>
          <a:ext cx="3929040" cy="392340"/>
        </a:xfrm>
        <a:prstGeom prst="roundRect">
          <a:avLst>
            <a:gd name="adj" fmla="val 16667"/>
          </a:avLst>
        </a:prstGeom>
        <a:solidFill>
          <a:schemeClr val="bg1">
            <a:lumMod val="85000"/>
          </a:schemeClr>
        </a:solidFill>
        <a:ln>
          <a:noFill/>
        </a:ln>
        <a:effectLst>
          <a:outerShdw blurRad="57150" dist="19080" dir="5400000" algn="ctr" rotWithShape="0">
            <a:srgbClr val="000000">
              <a:alpha val="63000"/>
            </a:srgbClr>
          </a:outerShdw>
        </a:effectLst>
      </xdr:spPr>
      <xdr:style>
        <a:lnRef idx="0">
          <a:schemeClr val="accent5"/>
        </a:lnRef>
        <a:fillRef idx="3">
          <a:schemeClr val="accent5"/>
        </a:fillRef>
        <a:effectRef idx="3">
          <a:schemeClr val="accent5"/>
        </a:effectRef>
        <a:fontRef idx="minor"/>
      </xdr:style>
      <xdr:txBody>
        <a:bodyPr lIns="90000" tIns="45000" rIns="90000" bIns="45000">
          <a:noAutofit/>
        </a:bodyPr>
        <a:lstStyle/>
        <a:p>
          <a:pPr algn="ctr">
            <a:lnSpc>
              <a:spcPct val="100000"/>
            </a:lnSpc>
          </a:pPr>
          <a:r>
            <a:rPr lang="es-CO" sz="1400" b="1" strike="noStrike" spc="-1">
              <a:solidFill>
                <a:srgbClr val="000000"/>
              </a:solidFill>
              <a:latin typeface="Calibri"/>
            </a:rPr>
            <a:t>Para conocer el documento anexo, haga clic aqui</a:t>
          </a:r>
          <a:endParaRPr lang="es-CO" sz="1400" b="0" strike="noStrike" spc="-1">
            <a:latin typeface="Times New Roman"/>
          </a:endParaRPr>
        </a:p>
      </xdr:txBody>
    </xdr:sp>
    <xdr:clientData/>
  </xdr:twoCellAnchor>
  <xdr:twoCellAnchor editAs="oneCell">
    <xdr:from>
      <xdr:col>0</xdr:col>
      <xdr:colOff>914400</xdr:colOff>
      <xdr:row>0</xdr:row>
      <xdr:rowOff>169920</xdr:rowOff>
    </xdr:from>
    <xdr:to>
      <xdr:col>2</xdr:col>
      <xdr:colOff>450960</xdr:colOff>
      <xdr:row>3</xdr:row>
      <xdr:rowOff>347598</xdr:rowOff>
    </xdr:to>
    <xdr:pic>
      <xdr:nvPicPr>
        <xdr:cNvPr id="16" name="Imagen 15">
          <a:extLst>
            <a:ext uri="{FF2B5EF4-FFF2-40B4-BE49-F238E27FC236}">
              <a16:creationId xmlns:a16="http://schemas.microsoft.com/office/drawing/2014/main" id="{C5B162C1-ED8E-44F7-99D0-C3A0CA2CFABC}"/>
            </a:ext>
          </a:extLst>
        </xdr:cNvPr>
        <xdr:cNvPicPr/>
      </xdr:nvPicPr>
      <xdr:blipFill>
        <a:blip xmlns:r="http://schemas.openxmlformats.org/officeDocument/2006/relationships" r:embed="rId2"/>
        <a:stretch/>
      </xdr:blipFill>
      <xdr:spPr>
        <a:xfrm>
          <a:off x="914400" y="169920"/>
          <a:ext cx="2203560" cy="72414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771525</xdr:colOff>
      <xdr:row>5</xdr:row>
      <xdr:rowOff>9525</xdr:rowOff>
    </xdr:from>
    <xdr:to>
      <xdr:col>1</xdr:col>
      <xdr:colOff>883584</xdr:colOff>
      <xdr:row>7</xdr:row>
      <xdr:rowOff>31937</xdr:rowOff>
    </xdr:to>
    <xdr:sp macro="" textlink="">
      <xdr:nvSpPr>
        <xdr:cNvPr id="7" name="45 Rectángulo redondeado">
          <a:hlinkClick xmlns:r="http://schemas.openxmlformats.org/officeDocument/2006/relationships" r:id="rId1"/>
          <a:extLst>
            <a:ext uri="{FF2B5EF4-FFF2-40B4-BE49-F238E27FC236}">
              <a16:creationId xmlns:a16="http://schemas.microsoft.com/office/drawing/2014/main" id="{0B8FDBF0-9915-40BA-B81B-36E414F81E8B}"/>
            </a:ext>
          </a:extLst>
        </xdr:cNvPr>
        <xdr:cNvSpPr/>
      </xdr:nvSpPr>
      <xdr:spPr>
        <a:xfrm>
          <a:off x="771525" y="1205865"/>
          <a:ext cx="168177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7</xdr:row>
      <xdr:rowOff>104775</xdr:rowOff>
    </xdr:from>
    <xdr:to>
      <xdr:col>2</xdr:col>
      <xdr:colOff>1286436</xdr:colOff>
      <xdr:row>9</xdr:row>
      <xdr:rowOff>127187</xdr:rowOff>
    </xdr:to>
    <xdr:sp macro="" textlink="">
      <xdr:nvSpPr>
        <xdr:cNvPr id="8" name="46 Rectángulo redondeado">
          <a:extLst>
            <a:ext uri="{FF2B5EF4-FFF2-40B4-BE49-F238E27FC236}">
              <a16:creationId xmlns:a16="http://schemas.microsoft.com/office/drawing/2014/main" id="{0A160E50-F486-4CB0-B4C4-38FF4E43C08D}"/>
            </a:ext>
          </a:extLst>
        </xdr:cNvPr>
        <xdr:cNvSpPr/>
      </xdr:nvSpPr>
      <xdr:spPr>
        <a:xfrm>
          <a:off x="19050" y="1682115"/>
          <a:ext cx="395724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771525</xdr:colOff>
      <xdr:row>5</xdr:row>
      <xdr:rowOff>9525</xdr:rowOff>
    </xdr:from>
    <xdr:to>
      <xdr:col>1</xdr:col>
      <xdr:colOff>883584</xdr:colOff>
      <xdr:row>7</xdr:row>
      <xdr:rowOff>31937</xdr:rowOff>
    </xdr:to>
    <xdr:sp macro="" textlink="">
      <xdr:nvSpPr>
        <xdr:cNvPr id="9" name="45 Rectángulo redondeado">
          <a:hlinkClick xmlns:r="http://schemas.openxmlformats.org/officeDocument/2006/relationships" r:id="rId1"/>
          <a:extLst>
            <a:ext uri="{FF2B5EF4-FFF2-40B4-BE49-F238E27FC236}">
              <a16:creationId xmlns:a16="http://schemas.microsoft.com/office/drawing/2014/main" id="{20578566-AC1D-431C-A9A6-36FC759DFABC}"/>
            </a:ext>
          </a:extLst>
        </xdr:cNvPr>
        <xdr:cNvSpPr/>
      </xdr:nvSpPr>
      <xdr:spPr>
        <a:xfrm>
          <a:off x="771525" y="1205865"/>
          <a:ext cx="1681779" cy="403412"/>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7</xdr:row>
      <xdr:rowOff>104775</xdr:rowOff>
    </xdr:from>
    <xdr:to>
      <xdr:col>2</xdr:col>
      <xdr:colOff>1286436</xdr:colOff>
      <xdr:row>9</xdr:row>
      <xdr:rowOff>127187</xdr:rowOff>
    </xdr:to>
    <xdr:sp macro="" textlink="">
      <xdr:nvSpPr>
        <xdr:cNvPr id="10" name="46 Rectángulo redondeado">
          <a:extLst>
            <a:ext uri="{FF2B5EF4-FFF2-40B4-BE49-F238E27FC236}">
              <a16:creationId xmlns:a16="http://schemas.microsoft.com/office/drawing/2014/main" id="{4E3562BB-F530-4910-B390-4450C973BC01}"/>
            </a:ext>
          </a:extLst>
        </xdr:cNvPr>
        <xdr:cNvSpPr/>
      </xdr:nvSpPr>
      <xdr:spPr>
        <a:xfrm>
          <a:off x="19050" y="1682115"/>
          <a:ext cx="395724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975360</xdr:colOff>
      <xdr:row>0</xdr:row>
      <xdr:rowOff>182880</xdr:rowOff>
    </xdr:from>
    <xdr:to>
      <xdr:col>2</xdr:col>
      <xdr:colOff>497205</xdr:colOff>
      <xdr:row>3</xdr:row>
      <xdr:rowOff>186886</xdr:rowOff>
    </xdr:to>
    <xdr:pic>
      <xdr:nvPicPr>
        <xdr:cNvPr id="11" name="Imagen 10" descr="Logotipo&#10;&#10;Descripción generada automáticamente con confianza media">
          <a:extLst>
            <a:ext uri="{FF2B5EF4-FFF2-40B4-BE49-F238E27FC236}">
              <a16:creationId xmlns:a16="http://schemas.microsoft.com/office/drawing/2014/main" id="{6AA020AA-E168-404E-809B-3D02AFD932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5360" y="182880"/>
          <a:ext cx="2211705" cy="68980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974912</xdr:colOff>
      <xdr:row>4</xdr:row>
      <xdr:rowOff>257736</xdr:rowOff>
    </xdr:from>
    <xdr:to>
      <xdr:col>2</xdr:col>
      <xdr:colOff>11206</xdr:colOff>
      <xdr:row>5</xdr:row>
      <xdr:rowOff>246531</xdr:rowOff>
    </xdr:to>
    <xdr:sp macro="" textlink="">
      <xdr:nvSpPr>
        <xdr:cNvPr id="7" name="3 Rectángulo redondeado">
          <a:hlinkClick xmlns:r="http://schemas.openxmlformats.org/officeDocument/2006/relationships" r:id="rId1"/>
          <a:extLst>
            <a:ext uri="{FF2B5EF4-FFF2-40B4-BE49-F238E27FC236}">
              <a16:creationId xmlns:a16="http://schemas.microsoft.com/office/drawing/2014/main" id="{48D9787A-1C04-471C-A9AA-82DFBE7BB02A}"/>
            </a:ext>
          </a:extLst>
        </xdr:cNvPr>
        <xdr:cNvSpPr/>
      </xdr:nvSpPr>
      <xdr:spPr>
        <a:xfrm>
          <a:off x="974912" y="1263576"/>
          <a:ext cx="1718534" cy="392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974912</xdr:colOff>
      <xdr:row>4</xdr:row>
      <xdr:rowOff>257736</xdr:rowOff>
    </xdr:from>
    <xdr:to>
      <xdr:col>2</xdr:col>
      <xdr:colOff>11206</xdr:colOff>
      <xdr:row>5</xdr:row>
      <xdr:rowOff>246531</xdr:rowOff>
    </xdr:to>
    <xdr:sp macro="" textlink="">
      <xdr:nvSpPr>
        <xdr:cNvPr id="8" name="3 Rectángulo redondeado">
          <a:hlinkClick xmlns:r="http://schemas.openxmlformats.org/officeDocument/2006/relationships" r:id="rId1"/>
          <a:extLst>
            <a:ext uri="{FF2B5EF4-FFF2-40B4-BE49-F238E27FC236}">
              <a16:creationId xmlns:a16="http://schemas.microsoft.com/office/drawing/2014/main" id="{87B42C86-430A-49F2-AA2A-981D16A0F785}"/>
            </a:ext>
          </a:extLst>
        </xdr:cNvPr>
        <xdr:cNvSpPr/>
      </xdr:nvSpPr>
      <xdr:spPr>
        <a:xfrm>
          <a:off x="974912" y="1263576"/>
          <a:ext cx="171853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749300</xdr:colOff>
      <xdr:row>0</xdr:row>
      <xdr:rowOff>127000</xdr:rowOff>
    </xdr:from>
    <xdr:to>
      <xdr:col>2</xdr:col>
      <xdr:colOff>276225</xdr:colOff>
      <xdr:row>4</xdr:row>
      <xdr:rowOff>100526</xdr:rowOff>
    </xdr:to>
    <xdr:pic>
      <xdr:nvPicPr>
        <xdr:cNvPr id="9" name="Imagen 8" descr="Logotipo&#10;&#10;Descripción generada automáticamente con confianza media">
          <a:extLst>
            <a:ext uri="{FF2B5EF4-FFF2-40B4-BE49-F238E27FC236}">
              <a16:creationId xmlns:a16="http://schemas.microsoft.com/office/drawing/2014/main" id="{FAB60402-85A7-4972-B9E7-D86A5C0D91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300" y="127000"/>
          <a:ext cx="2209165" cy="70504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9" name="1 Rectángulo redondeado">
          <a:hlinkClick xmlns:r="http://schemas.openxmlformats.org/officeDocument/2006/relationships" r:id="rId1"/>
          <a:extLst>
            <a:ext uri="{FF2B5EF4-FFF2-40B4-BE49-F238E27FC236}">
              <a16:creationId xmlns:a16="http://schemas.microsoft.com/office/drawing/2014/main" id="{3ED598E1-79C2-44C9-9ACF-F8FE3FF58B5F}"/>
            </a:ext>
          </a:extLst>
        </xdr:cNvPr>
        <xdr:cNvSpPr/>
      </xdr:nvSpPr>
      <xdr:spPr>
        <a:xfrm>
          <a:off x="986119" y="1196341"/>
          <a:ext cx="1703294" cy="392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0</xdr:colOff>
      <xdr:row>5</xdr:row>
      <xdr:rowOff>358589</xdr:rowOff>
    </xdr:from>
    <xdr:to>
      <xdr:col>2</xdr:col>
      <xdr:colOff>1277471</xdr:colOff>
      <xdr:row>6</xdr:row>
      <xdr:rowOff>347383</xdr:rowOff>
    </xdr:to>
    <xdr:sp macro="" textlink="">
      <xdr:nvSpPr>
        <xdr:cNvPr id="10" name="4 Rectángulo redondeado">
          <a:extLst>
            <a:ext uri="{FF2B5EF4-FFF2-40B4-BE49-F238E27FC236}">
              <a16:creationId xmlns:a16="http://schemas.microsoft.com/office/drawing/2014/main" id="{7EF18728-C6E4-457E-94D8-650C5AB62732}"/>
            </a:ext>
          </a:extLst>
        </xdr:cNvPr>
        <xdr:cNvSpPr/>
      </xdr:nvSpPr>
      <xdr:spPr>
        <a:xfrm>
          <a:off x="0" y="1768289"/>
          <a:ext cx="3944471"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11" name="1 Rectángulo redondeado">
          <a:hlinkClick xmlns:r="http://schemas.openxmlformats.org/officeDocument/2006/relationships" r:id="rId1"/>
          <a:extLst>
            <a:ext uri="{FF2B5EF4-FFF2-40B4-BE49-F238E27FC236}">
              <a16:creationId xmlns:a16="http://schemas.microsoft.com/office/drawing/2014/main" id="{C93A3B1D-B380-4CE9-BFBE-12B5CD9E0876}"/>
            </a:ext>
          </a:extLst>
        </xdr:cNvPr>
        <xdr:cNvSpPr/>
      </xdr:nvSpPr>
      <xdr:spPr>
        <a:xfrm>
          <a:off x="986119" y="1196341"/>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0</xdr:colOff>
      <xdr:row>5</xdr:row>
      <xdr:rowOff>358589</xdr:rowOff>
    </xdr:from>
    <xdr:to>
      <xdr:col>2</xdr:col>
      <xdr:colOff>1277471</xdr:colOff>
      <xdr:row>6</xdr:row>
      <xdr:rowOff>347383</xdr:rowOff>
    </xdr:to>
    <xdr:sp macro="" textlink="">
      <xdr:nvSpPr>
        <xdr:cNvPr id="12" name="4 Rectángulo redondeado">
          <a:extLst>
            <a:ext uri="{FF2B5EF4-FFF2-40B4-BE49-F238E27FC236}">
              <a16:creationId xmlns:a16="http://schemas.microsoft.com/office/drawing/2014/main" id="{16F0C7CF-D21F-40D4-B2ED-24F5A53F6FA0}"/>
            </a:ext>
          </a:extLst>
        </xdr:cNvPr>
        <xdr:cNvSpPr/>
      </xdr:nvSpPr>
      <xdr:spPr>
        <a:xfrm>
          <a:off x="0" y="1768289"/>
          <a:ext cx="3944471"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787400</xdr:colOff>
      <xdr:row>0</xdr:row>
      <xdr:rowOff>50800</xdr:rowOff>
    </xdr:from>
    <xdr:to>
      <xdr:col>2</xdr:col>
      <xdr:colOff>314325</xdr:colOff>
      <xdr:row>4</xdr:row>
      <xdr:rowOff>24326</xdr:rowOff>
    </xdr:to>
    <xdr:pic>
      <xdr:nvPicPr>
        <xdr:cNvPr id="13" name="Imagen 12" descr="Logotipo&#10;&#10;Descripción generada automáticamente con confianza media">
          <a:extLst>
            <a:ext uri="{FF2B5EF4-FFF2-40B4-BE49-F238E27FC236}">
              <a16:creationId xmlns:a16="http://schemas.microsoft.com/office/drawing/2014/main" id="{138E9303-0DC3-405B-B1CB-C40029917F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7400" y="50800"/>
          <a:ext cx="2193925" cy="70504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9" name="1 Rectángulo redondeado">
          <a:hlinkClick xmlns:r="http://schemas.openxmlformats.org/officeDocument/2006/relationships" r:id="rId1"/>
          <a:extLst>
            <a:ext uri="{FF2B5EF4-FFF2-40B4-BE49-F238E27FC236}">
              <a16:creationId xmlns:a16="http://schemas.microsoft.com/office/drawing/2014/main" id="{5E544DE5-98FA-4F98-B39E-1588545A084C}"/>
            </a:ext>
          </a:extLst>
        </xdr:cNvPr>
        <xdr:cNvSpPr/>
      </xdr:nvSpPr>
      <xdr:spPr>
        <a:xfrm>
          <a:off x="986119" y="1074421"/>
          <a:ext cx="1703294" cy="48409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22412</xdr:colOff>
      <xdr:row>5</xdr:row>
      <xdr:rowOff>302559</xdr:rowOff>
    </xdr:from>
    <xdr:to>
      <xdr:col>3</xdr:col>
      <xdr:colOff>1</xdr:colOff>
      <xdr:row>6</xdr:row>
      <xdr:rowOff>291353</xdr:rowOff>
    </xdr:to>
    <xdr:sp macro="" textlink="">
      <xdr:nvSpPr>
        <xdr:cNvPr id="10" name="3 Rectángulo redondeado">
          <a:extLst>
            <a:ext uri="{FF2B5EF4-FFF2-40B4-BE49-F238E27FC236}">
              <a16:creationId xmlns:a16="http://schemas.microsoft.com/office/drawing/2014/main" id="{E7CCE639-13E2-425B-9A13-733613D5226A}"/>
            </a:ext>
          </a:extLst>
        </xdr:cNvPr>
        <xdr:cNvSpPr/>
      </xdr:nvSpPr>
      <xdr:spPr>
        <a:xfrm>
          <a:off x="22412" y="1681779"/>
          <a:ext cx="3978089" cy="26311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11" name="1 Rectángulo redondeado">
          <a:hlinkClick xmlns:r="http://schemas.openxmlformats.org/officeDocument/2006/relationships" r:id="rId1"/>
          <a:extLst>
            <a:ext uri="{FF2B5EF4-FFF2-40B4-BE49-F238E27FC236}">
              <a16:creationId xmlns:a16="http://schemas.microsoft.com/office/drawing/2014/main" id="{42EA8734-C18B-4907-9B7D-ADCFEE545E01}"/>
            </a:ext>
          </a:extLst>
        </xdr:cNvPr>
        <xdr:cNvSpPr/>
      </xdr:nvSpPr>
      <xdr:spPr>
        <a:xfrm>
          <a:off x="986119" y="1074421"/>
          <a:ext cx="1703294" cy="484095"/>
        </a:xfrm>
        <a:prstGeom prst="roundRect">
          <a:avLst/>
        </a:prstGeom>
        <a:solidFill>
          <a:srgbClr val="C00000"/>
        </a:solidFill>
        <a:ln>
          <a:solidFill>
            <a:schemeClr val="bg1">
              <a:lumMod val="65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22412</xdr:colOff>
      <xdr:row>5</xdr:row>
      <xdr:rowOff>302559</xdr:rowOff>
    </xdr:from>
    <xdr:to>
      <xdr:col>3</xdr:col>
      <xdr:colOff>1</xdr:colOff>
      <xdr:row>6</xdr:row>
      <xdr:rowOff>291353</xdr:rowOff>
    </xdr:to>
    <xdr:sp macro="" textlink="">
      <xdr:nvSpPr>
        <xdr:cNvPr id="12" name="3 Rectángulo redondeado">
          <a:extLst>
            <a:ext uri="{FF2B5EF4-FFF2-40B4-BE49-F238E27FC236}">
              <a16:creationId xmlns:a16="http://schemas.microsoft.com/office/drawing/2014/main" id="{296D3B63-DD8F-4899-8700-82A9398D0CA2}"/>
            </a:ext>
          </a:extLst>
        </xdr:cNvPr>
        <xdr:cNvSpPr/>
      </xdr:nvSpPr>
      <xdr:spPr>
        <a:xfrm>
          <a:off x="22412" y="1681779"/>
          <a:ext cx="3978089" cy="26311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203200</xdr:colOff>
      <xdr:row>0</xdr:row>
      <xdr:rowOff>203200</xdr:rowOff>
    </xdr:from>
    <xdr:to>
      <xdr:col>2</xdr:col>
      <xdr:colOff>991137</xdr:colOff>
      <xdr:row>1</xdr:row>
      <xdr:rowOff>80010</xdr:rowOff>
    </xdr:to>
    <xdr:pic>
      <xdr:nvPicPr>
        <xdr:cNvPr id="13" name="Imagen 12" descr="Logotipo&#10;&#10;Descripción generada automáticamente con confianza media">
          <a:extLst>
            <a:ext uri="{FF2B5EF4-FFF2-40B4-BE49-F238E27FC236}">
              <a16:creationId xmlns:a16="http://schemas.microsoft.com/office/drawing/2014/main" id="{408C17A7-21CE-4E8E-80C4-2E17597CE4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3200" y="203200"/>
          <a:ext cx="3454937" cy="111887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9" name="1 Rectángulo redondeado">
          <a:hlinkClick xmlns:r="http://schemas.openxmlformats.org/officeDocument/2006/relationships" r:id="rId1"/>
          <a:extLst>
            <a:ext uri="{FF2B5EF4-FFF2-40B4-BE49-F238E27FC236}">
              <a16:creationId xmlns:a16="http://schemas.microsoft.com/office/drawing/2014/main" id="{FFF8EC12-FE81-4384-9F24-4515E3F5C8E4}"/>
            </a:ext>
          </a:extLst>
        </xdr:cNvPr>
        <xdr:cNvSpPr/>
      </xdr:nvSpPr>
      <xdr:spPr>
        <a:xfrm>
          <a:off x="986119" y="1478281"/>
          <a:ext cx="1703294" cy="392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67236</xdr:colOff>
      <xdr:row>5</xdr:row>
      <xdr:rowOff>268941</xdr:rowOff>
    </xdr:from>
    <xdr:to>
      <xdr:col>3</xdr:col>
      <xdr:colOff>44825</xdr:colOff>
      <xdr:row>6</xdr:row>
      <xdr:rowOff>257735</xdr:rowOff>
    </xdr:to>
    <xdr:sp macro="" textlink="">
      <xdr:nvSpPr>
        <xdr:cNvPr id="10" name="3 Rectángulo redondeado">
          <a:extLst>
            <a:ext uri="{FF2B5EF4-FFF2-40B4-BE49-F238E27FC236}">
              <a16:creationId xmlns:a16="http://schemas.microsoft.com/office/drawing/2014/main" id="{86059BD4-8720-440E-922D-BDA4D7CBA136}"/>
            </a:ext>
          </a:extLst>
        </xdr:cNvPr>
        <xdr:cNvSpPr/>
      </xdr:nvSpPr>
      <xdr:spPr>
        <a:xfrm>
          <a:off x="67236" y="1960581"/>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11" name="1 Rectángulo redondeado">
          <a:hlinkClick xmlns:r="http://schemas.openxmlformats.org/officeDocument/2006/relationships" r:id="rId1"/>
          <a:extLst>
            <a:ext uri="{FF2B5EF4-FFF2-40B4-BE49-F238E27FC236}">
              <a16:creationId xmlns:a16="http://schemas.microsoft.com/office/drawing/2014/main" id="{B2108BEE-6308-4CFC-95BE-6C71A4FC1E37}"/>
            </a:ext>
          </a:extLst>
        </xdr:cNvPr>
        <xdr:cNvSpPr/>
      </xdr:nvSpPr>
      <xdr:spPr>
        <a:xfrm>
          <a:off x="986119" y="1478281"/>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67236</xdr:colOff>
      <xdr:row>5</xdr:row>
      <xdr:rowOff>268941</xdr:rowOff>
    </xdr:from>
    <xdr:to>
      <xdr:col>3</xdr:col>
      <xdr:colOff>44825</xdr:colOff>
      <xdr:row>6</xdr:row>
      <xdr:rowOff>257735</xdr:rowOff>
    </xdr:to>
    <xdr:sp macro="" textlink="">
      <xdr:nvSpPr>
        <xdr:cNvPr id="12" name="3 Rectángulo redondeado">
          <a:extLst>
            <a:ext uri="{FF2B5EF4-FFF2-40B4-BE49-F238E27FC236}">
              <a16:creationId xmlns:a16="http://schemas.microsoft.com/office/drawing/2014/main" id="{97167F94-2526-41CD-9A77-0769E6119C09}"/>
            </a:ext>
          </a:extLst>
        </xdr:cNvPr>
        <xdr:cNvSpPr/>
      </xdr:nvSpPr>
      <xdr:spPr>
        <a:xfrm>
          <a:off x="67236" y="1960581"/>
          <a:ext cx="3978089" cy="392654"/>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twoCellAnchor editAs="oneCell">
    <xdr:from>
      <xdr:col>0</xdr:col>
      <xdr:colOff>152400</xdr:colOff>
      <xdr:row>0</xdr:row>
      <xdr:rowOff>50800</xdr:rowOff>
    </xdr:from>
    <xdr:to>
      <xdr:col>2</xdr:col>
      <xdr:colOff>940337</xdr:colOff>
      <xdr:row>5</xdr:row>
      <xdr:rowOff>134384</xdr:rowOff>
    </xdr:to>
    <xdr:pic>
      <xdr:nvPicPr>
        <xdr:cNvPr id="13" name="Imagen 12" descr="Logotipo&#10;&#10;Descripción generada automáticamente con confianza media">
          <a:extLst>
            <a:ext uri="{FF2B5EF4-FFF2-40B4-BE49-F238E27FC236}">
              <a16:creationId xmlns:a16="http://schemas.microsoft.com/office/drawing/2014/main" id="{62D3A892-33D8-4493-A294-ABB34EC323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50800"/>
          <a:ext cx="3454937" cy="110998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5" name="1 Rectángulo redondeado">
          <a:hlinkClick xmlns:r="http://schemas.openxmlformats.org/officeDocument/2006/relationships" r:id="rId1"/>
          <a:extLst>
            <a:ext uri="{FF2B5EF4-FFF2-40B4-BE49-F238E27FC236}">
              <a16:creationId xmlns:a16="http://schemas.microsoft.com/office/drawing/2014/main" id="{ECFBF1E1-8962-4B86-8091-A35FD840DCA0}"/>
            </a:ext>
          </a:extLst>
        </xdr:cNvPr>
        <xdr:cNvSpPr/>
      </xdr:nvSpPr>
      <xdr:spPr>
        <a:xfrm>
          <a:off x="986119" y="1196341"/>
          <a:ext cx="1703294" cy="392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xdr:from>
      <xdr:col>0</xdr:col>
      <xdr:colOff>986119</xdr:colOff>
      <xdr:row>4</xdr:row>
      <xdr:rowOff>190501</xdr:rowOff>
    </xdr:from>
    <xdr:to>
      <xdr:col>2</xdr:col>
      <xdr:colOff>22413</xdr:colOff>
      <xdr:row>5</xdr:row>
      <xdr:rowOff>179296</xdr:rowOff>
    </xdr:to>
    <xdr:sp macro="" textlink="">
      <xdr:nvSpPr>
        <xdr:cNvPr id="7" name="1 Rectángulo redondeado">
          <a:hlinkClick xmlns:r="http://schemas.openxmlformats.org/officeDocument/2006/relationships" r:id="rId1"/>
          <a:extLst>
            <a:ext uri="{FF2B5EF4-FFF2-40B4-BE49-F238E27FC236}">
              <a16:creationId xmlns:a16="http://schemas.microsoft.com/office/drawing/2014/main" id="{A34DF273-DA88-42A1-ACE0-AFF9CDCF54E2}"/>
            </a:ext>
          </a:extLst>
        </xdr:cNvPr>
        <xdr:cNvSpPr/>
      </xdr:nvSpPr>
      <xdr:spPr>
        <a:xfrm>
          <a:off x="986119" y="1196341"/>
          <a:ext cx="1703294" cy="392655"/>
        </a:xfrm>
        <a:prstGeom prst="roundRect">
          <a:avLst/>
        </a:prstGeom>
        <a:solidFill>
          <a:srgbClr val="C00000"/>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457201</xdr:colOff>
      <xdr:row>0</xdr:row>
      <xdr:rowOff>57150</xdr:rowOff>
    </xdr:from>
    <xdr:to>
      <xdr:col>2</xdr:col>
      <xdr:colOff>552450</xdr:colOff>
      <xdr:row>3</xdr:row>
      <xdr:rowOff>403139</xdr:rowOff>
    </xdr:to>
    <xdr:pic>
      <xdr:nvPicPr>
        <xdr:cNvPr id="8" name="Imagen 7" descr="Logotipo&#10;&#10;Descripción generada automáticamente con confianza media">
          <a:extLst>
            <a:ext uri="{FF2B5EF4-FFF2-40B4-BE49-F238E27FC236}">
              <a16:creationId xmlns:a16="http://schemas.microsoft.com/office/drawing/2014/main" id="{7F745163-BC62-42F1-8BD1-B8A473AA86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1" y="57150"/>
          <a:ext cx="2762249" cy="89843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pajaro\Downloads\Formato-Integracion-Plan-de-Accion-V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ylocarno\Downloads\formulacion_proyecto_inver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ilvana%20Molinares/Downloads/ylocarno/Downloads/formulacion_proyecto_in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LEGABLES"/>
      <sheetName val="Integración PAA"/>
      <sheetName val="Plan de Acción Anual"/>
      <sheetName val="Pinar"/>
      <sheetName val="Plan de Vacantes"/>
      <sheetName val="Pre RRHH"/>
      <sheetName val="PETH"/>
      <sheetName val="PIC"/>
      <sheetName val="Plan de Incentivos"/>
      <sheetName val="P SST"/>
      <sheetName val="PAAC"/>
      <sheetName val="Riesgos"/>
      <sheetName val="Trámites"/>
      <sheetName val="Rendición_de_Cuentas"/>
      <sheetName val="Transparencia"/>
      <sheetName val="Atención_al_Ciudadano"/>
      <sheetName val="Otras"/>
      <sheetName val="Tratamiento de riesgos"/>
      <sheetName val="Seguridad de Info"/>
      <sheetName val="PETI"/>
      <sheetName val="Formato-Integracion-Plan-de-Acc"/>
    </sheetNames>
    <definedNames>
      <definedName name="Hoja11.PINAR"/>
      <definedName name="Hoja12.PIC"/>
      <definedName name="Hoja13.Plan_de_Incentivos"/>
      <definedName name="Hoja14.P_SST"/>
      <definedName name="Hoja15.PETH"/>
      <definedName name="Hoja16.Plan_de_Vacantes"/>
      <definedName name="Hoja17.Pre_RRHH"/>
      <definedName name="Hoja18.Tratamiento_de_riesgos"/>
      <definedName name="Hoja19.Seguridad_de_Info"/>
      <definedName name="Hoja2.PAAC"/>
      <definedName name="Hoja3.PETI"/>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Nombre proyecto "/>
      <sheetName val="Clasificacion proyecto "/>
      <sheetName val="Problematica (Arbol Problemas)"/>
      <sheetName val="Participantes"/>
      <sheetName val="Población"/>
      <sheetName val="Objetivos (Arbol Objetivos)"/>
      <sheetName val="Estudio Necesidades."/>
      <sheetName val="Alternativas Solución Desc Proy"/>
      <sheetName val="LocalizaciónAlternativa "/>
      <sheetName val="AnalisisTecnicoAlternativa "/>
      <sheetName val="Cadena de Valor "/>
      <sheetName val="Instrucciones"/>
      <sheetName val="Listas"/>
      <sheetName val="Catálogo de productos"/>
      <sheetName val="Catálogo conceptos de gasto"/>
      <sheetName val="Catálogo fuentes financiación"/>
      <sheetName val="Analisis Riesgos "/>
      <sheetName val="Ingresos y Beneficios "/>
      <sheetName val="Descripción del proyecto. "/>
      <sheetName val="Estudio Necesidades"/>
      <sheetName val="AnalisisTecnicoAlternativa"/>
      <sheetName val="LocalizaciónAlternativa"/>
      <sheetName val="Cadena valor"/>
      <sheetName val="Analisis Riesgos"/>
      <sheetName val="Ingresos y beneficios"/>
      <sheetName val="Crédito Amortizacion"/>
      <sheetName val="Depreciacion Activos"/>
      <sheetName val="Flujos Economicos"/>
      <sheetName val="Evaluacion"/>
      <sheetName val="Indicadores de producto"/>
      <sheetName val="Indicadores de gestión"/>
      <sheetName val="Fuentes de Financiación"/>
      <sheetName val="Resumen del proyecto"/>
      <sheetName val="Hoja5"/>
    </sheetNames>
    <sheetDataSet>
      <sheetData sheetId="0" refreshError="1">
        <row r="1">
          <cell r="M1" t="str">
            <v>Código: OAP-F09</v>
          </cell>
        </row>
        <row r="2">
          <cell r="M2" t="str">
            <v>Versión: 1</v>
          </cell>
        </row>
        <row r="3">
          <cell r="M3" t="str">
            <v>Fecha de actualización: 4 de noviembre de 2021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Nombre proyecto "/>
      <sheetName val="Clasificacion proyecto "/>
      <sheetName val="Problematica (Arbol Problemas)"/>
      <sheetName val="Participantes"/>
      <sheetName val="Población"/>
      <sheetName val="Objetivos (Arbol Objetivos)"/>
      <sheetName val="Estudio Necesidades."/>
      <sheetName val="Alternativas Solución Desc Proy"/>
      <sheetName val="LocalizaciónAlternativa "/>
      <sheetName val="AnalisisTecnicoAlternativa "/>
      <sheetName val="Cadena de Valor "/>
      <sheetName val="Instrucciones"/>
      <sheetName val="Listas"/>
      <sheetName val="Catálogo de productos"/>
      <sheetName val="Catálogo conceptos de gasto"/>
      <sheetName val="Catálogo fuentes financiación"/>
      <sheetName val="Analisis Riesgos "/>
      <sheetName val="Ingresos y Beneficios "/>
      <sheetName val="Descripción del proyecto. "/>
      <sheetName val="Estudio Necesidades"/>
      <sheetName val="AnalisisTecnicoAlternativa"/>
      <sheetName val="LocalizaciónAlternativa"/>
      <sheetName val="Cadena valor"/>
      <sheetName val="Analisis Riesgos"/>
      <sheetName val="Ingresos y beneficios"/>
      <sheetName val="Crédito Amortizacion"/>
      <sheetName val="Depreciacion Activos"/>
      <sheetName val="Flujos Economicos"/>
      <sheetName val="Evaluacion"/>
      <sheetName val="Indicadores de producto"/>
      <sheetName val="Indicadores de gestión"/>
      <sheetName val="Fuentes de Financiación"/>
      <sheetName val="Resumen del proyecto"/>
      <sheetName val="Hoja5"/>
    </sheetNames>
    <sheetDataSet>
      <sheetData sheetId="0" refreshError="1">
        <row r="1">
          <cell r="M1" t="str">
            <v>Código: OAP-F09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5.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6.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tabColor rgb="FFC00000"/>
  </sheetPr>
  <dimension ref="A1:WDE40"/>
  <sheetViews>
    <sheetView showGridLines="0" zoomScale="50" zoomScaleNormal="50" workbookViewId="0">
      <selection activeCell="U27" sqref="U27"/>
    </sheetView>
  </sheetViews>
  <sheetFormatPr baseColWidth="10" defaultColWidth="0" defaultRowHeight="14.4" x14ac:dyDescent="0.3"/>
  <cols>
    <col min="1" max="14" width="11.44140625" customWidth="1"/>
    <col min="15" max="15" width="11.44140625" style="1" customWidth="1"/>
    <col min="16" max="28" width="11.44140625" style="5" customWidth="1"/>
    <col min="29" max="269" width="11.44140625" style="5" hidden="1"/>
    <col min="270" max="284" width="11.44140625" style="5" customWidth="1"/>
    <col min="285" max="525" width="11.44140625" style="5" hidden="1"/>
    <col min="526" max="553" width="11.44140625" style="5" customWidth="1"/>
    <col min="554" max="794" width="11.44140625" style="5" hidden="1"/>
    <col min="795" max="809" width="11.44140625" style="5" customWidth="1"/>
    <col min="810" max="1050" width="11.44140625" style="5" hidden="1"/>
    <col min="1051" max="1051" width="11.44140625" style="5" customWidth="1"/>
    <col min="1052" max="1065" width="11.44140625" customWidth="1"/>
    <col min="1066" max="1306" width="11.44140625" hidden="1"/>
    <col min="1307" max="1321" width="11.44140625" customWidth="1"/>
    <col min="1322" max="1562" width="11.44140625" hidden="1"/>
    <col min="1563" max="1577" width="11.44140625" customWidth="1"/>
    <col min="1578" max="1818" width="11.44140625" hidden="1"/>
    <col min="1819" max="1833" width="11.44140625" customWidth="1"/>
    <col min="1834" max="2074" width="11.44140625" hidden="1"/>
    <col min="2075" max="2089" width="11.44140625" customWidth="1"/>
    <col min="2090" max="2330" width="11.44140625" hidden="1"/>
    <col min="2331" max="2345" width="11.44140625" customWidth="1"/>
    <col min="2346" max="2586" width="11.44140625" hidden="1"/>
    <col min="2587" max="2601" width="11.44140625" customWidth="1"/>
    <col min="2602" max="2842" width="11.44140625" hidden="1"/>
    <col min="2843" max="2857" width="11.44140625" customWidth="1"/>
    <col min="2858" max="3098" width="11.44140625" hidden="1"/>
    <col min="3099" max="3113" width="11.44140625" customWidth="1"/>
    <col min="3114" max="3354" width="11.44140625" hidden="1"/>
    <col min="3355" max="3369" width="11.44140625" customWidth="1"/>
    <col min="3370" max="3610" width="11.44140625" hidden="1"/>
    <col min="3611" max="3625" width="11.44140625" customWidth="1"/>
    <col min="3626" max="3866" width="11.44140625" hidden="1"/>
    <col min="3867" max="3881" width="11.44140625" customWidth="1"/>
    <col min="3882" max="4122" width="11.44140625" hidden="1"/>
    <col min="4123" max="4137" width="11.44140625" customWidth="1"/>
    <col min="4138" max="4378" width="11.44140625" hidden="1"/>
    <col min="4379" max="4393" width="11.44140625" customWidth="1"/>
    <col min="4394" max="4634" width="11.44140625" hidden="1"/>
    <col min="4635" max="4649" width="11.44140625" customWidth="1"/>
    <col min="4650" max="4890" width="11.44140625" hidden="1"/>
    <col min="4891" max="4905" width="11.44140625" customWidth="1"/>
    <col min="4906" max="5146" width="11.44140625" hidden="1"/>
    <col min="5147" max="5161" width="11.44140625" customWidth="1"/>
    <col min="5162" max="5402" width="11.44140625" hidden="1"/>
    <col min="5403" max="5417" width="11.44140625" customWidth="1"/>
    <col min="5418" max="5658" width="11.44140625" hidden="1"/>
    <col min="5659" max="5673" width="11.44140625" customWidth="1"/>
    <col min="5674" max="5914" width="11.44140625" hidden="1"/>
    <col min="5915" max="5929" width="11.44140625" customWidth="1"/>
    <col min="5930" max="6170" width="11.44140625" hidden="1"/>
    <col min="6171" max="6185" width="11.44140625" customWidth="1"/>
    <col min="6186" max="6426" width="11.44140625" hidden="1"/>
    <col min="6427" max="6441" width="11.44140625" customWidth="1"/>
    <col min="6442" max="6682" width="11.44140625" hidden="1"/>
    <col min="6683" max="6697" width="11.44140625" customWidth="1"/>
    <col min="6698" max="6938" width="11.44140625" hidden="1"/>
    <col min="6939" max="6953" width="11.44140625" customWidth="1"/>
    <col min="6954" max="7194" width="11.44140625" hidden="1"/>
    <col min="7195" max="7209" width="11.44140625" customWidth="1"/>
    <col min="7210" max="7450" width="11.44140625" hidden="1"/>
    <col min="7451" max="7465" width="11.44140625" customWidth="1"/>
    <col min="7466" max="7706" width="11.44140625" hidden="1"/>
    <col min="7707" max="7721" width="11.44140625" customWidth="1"/>
    <col min="7722" max="7962" width="11.44140625" hidden="1"/>
    <col min="7963" max="7977" width="11.44140625" customWidth="1"/>
    <col min="7978" max="8218" width="11.44140625" hidden="1"/>
    <col min="8219" max="8233" width="11.44140625" customWidth="1"/>
    <col min="8234" max="8474" width="11.44140625" hidden="1"/>
    <col min="8475" max="8489" width="11.44140625" customWidth="1"/>
    <col min="8490" max="8730" width="11.44140625" hidden="1"/>
    <col min="8731" max="8745" width="11.44140625" customWidth="1"/>
    <col min="8746" max="8986" width="11.44140625" hidden="1"/>
    <col min="8987" max="9001" width="11.44140625" customWidth="1"/>
    <col min="9002" max="9242" width="11.44140625" hidden="1"/>
    <col min="9243" max="9257" width="11.44140625" customWidth="1"/>
    <col min="9258" max="9498" width="11.44140625" hidden="1"/>
    <col min="9499" max="9513" width="11.44140625" customWidth="1"/>
    <col min="9514" max="9754" width="11.44140625" hidden="1"/>
    <col min="9755" max="9769" width="11.44140625" customWidth="1"/>
    <col min="9770" max="10010" width="11.44140625" hidden="1"/>
    <col min="10011" max="10025" width="11.44140625" customWidth="1"/>
    <col min="10026" max="10266" width="11.44140625" hidden="1"/>
    <col min="10267" max="10281" width="11.44140625" customWidth="1"/>
    <col min="10282" max="10522" width="11.44140625" hidden="1"/>
    <col min="10523" max="10537" width="11.44140625" customWidth="1"/>
    <col min="10538" max="10778" width="11.44140625" hidden="1"/>
    <col min="10779" max="10793" width="11.44140625" customWidth="1"/>
    <col min="10794" max="11034" width="11.44140625" hidden="1"/>
    <col min="11035" max="11049" width="11.44140625" customWidth="1"/>
    <col min="11050" max="11290" width="11.44140625" hidden="1"/>
    <col min="11291" max="11305" width="11.44140625" customWidth="1"/>
    <col min="11306" max="11546" width="11.44140625" hidden="1"/>
    <col min="11547" max="11561" width="11.44140625" customWidth="1"/>
    <col min="11562" max="11802" width="11.44140625" hidden="1"/>
    <col min="11803" max="11817" width="11.44140625" customWidth="1"/>
    <col min="11818" max="12058" width="11.44140625" hidden="1"/>
    <col min="12059" max="12073" width="11.44140625" customWidth="1"/>
    <col min="12074" max="12314" width="11.44140625" hidden="1"/>
    <col min="12315" max="12329" width="11.44140625" customWidth="1"/>
    <col min="12330" max="12570" width="11.44140625" hidden="1"/>
    <col min="12571" max="12585" width="11.44140625" customWidth="1"/>
    <col min="12586" max="12826" width="11.44140625" hidden="1"/>
    <col min="12827" max="12841" width="11.44140625" customWidth="1"/>
    <col min="12842" max="13082" width="11.44140625" hidden="1"/>
    <col min="13083" max="13097" width="11.44140625" customWidth="1"/>
    <col min="13098" max="13338" width="11.44140625" hidden="1"/>
    <col min="13339" max="13353" width="11.44140625" customWidth="1"/>
    <col min="13354" max="13594" width="11.44140625" hidden="1"/>
    <col min="13595" max="13609" width="11.44140625" customWidth="1"/>
    <col min="13610" max="13850" width="11.44140625" hidden="1"/>
    <col min="13851" max="13865" width="11.44140625" customWidth="1"/>
    <col min="13866" max="14106" width="11.44140625" hidden="1"/>
    <col min="14107" max="14121" width="11.44140625" customWidth="1"/>
    <col min="14122" max="14362" width="11.44140625" hidden="1"/>
    <col min="14363" max="14377" width="11.44140625" customWidth="1"/>
    <col min="14378" max="14618" width="11.44140625" hidden="1"/>
    <col min="14619" max="14633" width="11.44140625" customWidth="1"/>
    <col min="14634" max="14874" width="11.44140625" hidden="1"/>
    <col min="14875" max="14889" width="11.44140625" customWidth="1"/>
    <col min="14890" max="15130" width="11.44140625" hidden="1"/>
    <col min="15131" max="15145" width="11.44140625" customWidth="1"/>
    <col min="15146" max="15386" width="11.44140625" hidden="1"/>
    <col min="15387" max="15401" width="11.44140625" customWidth="1"/>
    <col min="15402" max="15642" width="11.44140625" hidden="1"/>
    <col min="15643" max="15657" width="11.44140625" customWidth="1"/>
    <col min="15658" max="16384" width="11.44140625" hidden="1"/>
  </cols>
  <sheetData>
    <row r="1" spans="13:15" x14ac:dyDescent="0.3">
      <c r="M1" s="95" t="s">
        <v>393</v>
      </c>
      <c r="N1" s="95"/>
      <c r="O1" s="96"/>
    </row>
    <row r="2" spans="13:15" x14ac:dyDescent="0.3">
      <c r="M2" s="95" t="s">
        <v>394</v>
      </c>
      <c r="N2" s="95"/>
      <c r="O2" s="96"/>
    </row>
    <row r="3" spans="13:15" x14ac:dyDescent="0.3">
      <c r="M3" s="95" t="s">
        <v>395</v>
      </c>
      <c r="N3" s="95"/>
      <c r="O3" s="96"/>
    </row>
    <row r="39" spans="1:11" x14ac:dyDescent="0.3">
      <c r="A39" s="4"/>
      <c r="B39" s="4"/>
      <c r="C39" s="4"/>
      <c r="D39" s="4"/>
      <c r="E39" s="4"/>
      <c r="F39" s="4"/>
      <c r="G39" s="4"/>
      <c r="H39" s="4"/>
      <c r="I39" s="4"/>
      <c r="J39" s="4"/>
      <c r="K39" s="4"/>
    </row>
    <row r="40" spans="1:11" x14ac:dyDescent="0.3">
      <c r="A40" s="4"/>
      <c r="B40" s="4"/>
      <c r="C40" s="4"/>
      <c r="D40" s="4"/>
      <c r="E40" s="4"/>
      <c r="F40" s="4"/>
      <c r="G40" s="4"/>
      <c r="H40" s="4"/>
      <c r="I40" s="4"/>
      <c r="J40" s="4"/>
      <c r="K40" s="4"/>
    </row>
  </sheetData>
  <sheetProtection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6"/>
  <sheetViews>
    <sheetView showGridLines="0" zoomScale="80" zoomScaleNormal="80" workbookViewId="0">
      <selection activeCell="Q13" sqref="Q13"/>
    </sheetView>
  </sheetViews>
  <sheetFormatPr baseColWidth="10" defaultColWidth="11.44140625" defaultRowHeight="14.4" x14ac:dyDescent="0.3"/>
  <cols>
    <col min="1" max="3" width="19.44140625" style="210" customWidth="1"/>
    <col min="4" max="4" width="25.88671875" style="210" customWidth="1"/>
    <col min="5" max="17" width="19.44140625" style="210" customWidth="1"/>
    <col min="18" max="19" width="11.44140625" style="210"/>
    <col min="20" max="20" width="11.44140625" style="49"/>
    <col min="21" max="23" width="11.44140625" style="210"/>
    <col min="24" max="24" width="11.44140625" style="49"/>
    <col min="25" max="27" width="11.44140625" style="210"/>
    <col min="28" max="28" width="11.44140625" style="49"/>
    <col min="29" max="31" width="11.44140625" style="210"/>
    <col min="32" max="32" width="11.44140625" style="49"/>
    <col min="33" max="33" width="11.44140625" style="210"/>
    <col min="34" max="34" width="18.5546875" style="210" customWidth="1"/>
    <col min="35" max="35" width="11.44140625" style="210"/>
    <col min="36" max="16384" width="11.44140625" style="38"/>
  </cols>
  <sheetData>
    <row r="1" spans="1:35" x14ac:dyDescent="0.3">
      <c r="A1" s="400"/>
      <c r="B1" s="400"/>
      <c r="C1" s="400"/>
      <c r="D1" s="412" t="s">
        <v>110</v>
      </c>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01" t="s">
        <v>396</v>
      </c>
      <c r="AG1" s="401"/>
      <c r="AH1" s="401"/>
      <c r="AI1" s="242"/>
    </row>
    <row r="2" spans="1:35" x14ac:dyDescent="0.3">
      <c r="A2" s="400"/>
      <c r="B2" s="400"/>
      <c r="C2" s="400"/>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01" t="s">
        <v>409</v>
      </c>
      <c r="AG2" s="401"/>
      <c r="AH2" s="401"/>
      <c r="AI2" s="242"/>
    </row>
    <row r="3" spans="1:35" x14ac:dyDescent="0.3">
      <c r="A3" s="400"/>
      <c r="B3" s="400"/>
      <c r="C3" s="400"/>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01" t="s">
        <v>397</v>
      </c>
      <c r="AG3" s="401"/>
      <c r="AH3" s="401"/>
      <c r="AI3" s="242"/>
    </row>
    <row r="4" spans="1:35" ht="38.4" customHeight="1" x14ac:dyDescent="0.3">
      <c r="A4" s="400"/>
      <c r="B4" s="400"/>
      <c r="C4" s="400"/>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01" t="s">
        <v>109</v>
      </c>
      <c r="AG4" s="401"/>
      <c r="AH4" s="401"/>
      <c r="AI4" s="242"/>
    </row>
    <row r="5" spans="1:35" ht="19.8" customHeight="1" x14ac:dyDescent="0.3">
      <c r="A5" s="404" t="s">
        <v>141</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242"/>
    </row>
    <row r="6" spans="1:35" ht="27" customHeight="1" x14ac:dyDescent="0.3">
      <c r="A6" s="404"/>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242"/>
    </row>
    <row r="7" spans="1:35" ht="6" customHeight="1" x14ac:dyDescent="0.3">
      <c r="A7" s="404"/>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242"/>
    </row>
    <row r="8" spans="1:35" ht="16.8" x14ac:dyDescent="0.3">
      <c r="A8" s="405" t="s">
        <v>0</v>
      </c>
      <c r="B8" s="405"/>
      <c r="C8" s="405"/>
      <c r="D8" s="405"/>
      <c r="E8" s="405"/>
      <c r="F8" s="405" t="s">
        <v>39</v>
      </c>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row>
    <row r="9" spans="1:35" ht="20.399999999999999" x14ac:dyDescent="0.3">
      <c r="A9" s="391" t="s">
        <v>288</v>
      </c>
      <c r="B9" s="391"/>
      <c r="C9" s="391" t="s">
        <v>289</v>
      </c>
      <c r="D9" s="391"/>
      <c r="E9" s="391"/>
      <c r="F9" s="241" t="s">
        <v>38</v>
      </c>
      <c r="G9" s="391">
        <v>2026</v>
      </c>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row>
    <row r="10" spans="1:35" x14ac:dyDescent="0.3">
      <c r="A10" s="403" t="s">
        <v>287</v>
      </c>
      <c r="B10" s="403" t="s">
        <v>286</v>
      </c>
      <c r="C10" s="403" t="s">
        <v>285</v>
      </c>
      <c r="D10" s="403" t="s">
        <v>284</v>
      </c>
      <c r="E10" s="403" t="s">
        <v>2</v>
      </c>
      <c r="F10" s="388" t="s">
        <v>67</v>
      </c>
      <c r="G10" s="388"/>
      <c r="H10" s="388"/>
      <c r="I10" s="388"/>
      <c r="J10" s="388"/>
      <c r="K10" s="388"/>
      <c r="L10" s="388"/>
      <c r="M10" s="388"/>
      <c r="N10" s="388"/>
      <c r="O10" s="388"/>
      <c r="P10" s="388"/>
      <c r="Q10" s="388"/>
      <c r="R10" s="399" t="s">
        <v>66</v>
      </c>
      <c r="S10" s="399"/>
      <c r="T10" s="399"/>
      <c r="U10" s="399"/>
      <c r="V10" s="399"/>
      <c r="W10" s="399"/>
      <c r="X10" s="399"/>
      <c r="Y10" s="399"/>
      <c r="Z10" s="399"/>
      <c r="AA10" s="399"/>
      <c r="AB10" s="399"/>
      <c r="AC10" s="399"/>
      <c r="AD10" s="399"/>
      <c r="AE10" s="399"/>
      <c r="AF10" s="399"/>
      <c r="AG10" s="399"/>
      <c r="AH10" s="399" t="s">
        <v>14</v>
      </c>
      <c r="AI10" s="6"/>
    </row>
    <row r="11" spans="1:35" x14ac:dyDescent="0.3">
      <c r="A11" s="403"/>
      <c r="B11" s="403"/>
      <c r="C11" s="403"/>
      <c r="D11" s="403"/>
      <c r="E11" s="403"/>
      <c r="F11" s="388"/>
      <c r="G11" s="388"/>
      <c r="H11" s="388"/>
      <c r="I11" s="388"/>
      <c r="J11" s="388"/>
      <c r="K11" s="388"/>
      <c r="L11" s="388"/>
      <c r="M11" s="388"/>
      <c r="N11" s="388"/>
      <c r="O11" s="388"/>
      <c r="P11" s="388"/>
      <c r="Q11" s="388"/>
      <c r="R11" s="399" t="s">
        <v>15</v>
      </c>
      <c r="S11" s="399"/>
      <c r="T11" s="399"/>
      <c r="U11" s="399"/>
      <c r="V11" s="399" t="s">
        <v>16</v>
      </c>
      <c r="W11" s="399"/>
      <c r="X11" s="399"/>
      <c r="Y11" s="399"/>
      <c r="Z11" s="399" t="s">
        <v>17</v>
      </c>
      <c r="AA11" s="399"/>
      <c r="AB11" s="399"/>
      <c r="AC11" s="399"/>
      <c r="AD11" s="399" t="s">
        <v>18</v>
      </c>
      <c r="AE11" s="399"/>
      <c r="AF11" s="399"/>
      <c r="AG11" s="399"/>
      <c r="AH11" s="399"/>
      <c r="AI11" s="6"/>
    </row>
    <row r="12" spans="1:35" ht="30.6" x14ac:dyDescent="0.3">
      <c r="A12" s="403"/>
      <c r="B12" s="403"/>
      <c r="C12" s="403"/>
      <c r="D12" s="403"/>
      <c r="E12" s="403"/>
      <c r="F12" s="240" t="s">
        <v>3</v>
      </c>
      <c r="G12" s="240" t="s">
        <v>4</v>
      </c>
      <c r="H12" s="240" t="s">
        <v>5</v>
      </c>
      <c r="I12" s="240" t="s">
        <v>62</v>
      </c>
      <c r="J12" s="240" t="s">
        <v>60</v>
      </c>
      <c r="K12" s="240" t="s">
        <v>6</v>
      </c>
      <c r="L12" s="240" t="s">
        <v>7</v>
      </c>
      <c r="M12" s="240" t="s">
        <v>8</v>
      </c>
      <c r="N12" s="240" t="s">
        <v>9</v>
      </c>
      <c r="O12" s="240" t="s">
        <v>10</v>
      </c>
      <c r="P12" s="240" t="s">
        <v>11</v>
      </c>
      <c r="Q12" s="240" t="s">
        <v>12</v>
      </c>
      <c r="R12" s="104" t="s">
        <v>19</v>
      </c>
      <c r="S12" s="104" t="s">
        <v>20</v>
      </c>
      <c r="T12" s="105" t="s">
        <v>21</v>
      </c>
      <c r="U12" s="104" t="s">
        <v>13</v>
      </c>
      <c r="V12" s="104" t="s">
        <v>40</v>
      </c>
      <c r="W12" s="104" t="s">
        <v>41</v>
      </c>
      <c r="X12" s="105" t="s">
        <v>42</v>
      </c>
      <c r="Y12" s="104" t="s">
        <v>68</v>
      </c>
      <c r="Z12" s="104" t="s">
        <v>43</v>
      </c>
      <c r="AA12" s="104" t="s">
        <v>44</v>
      </c>
      <c r="AB12" s="105" t="s">
        <v>45</v>
      </c>
      <c r="AC12" s="104" t="s">
        <v>70</v>
      </c>
      <c r="AD12" s="104" t="s">
        <v>46</v>
      </c>
      <c r="AE12" s="104" t="s">
        <v>47</v>
      </c>
      <c r="AF12" s="105" t="s">
        <v>48</v>
      </c>
      <c r="AG12" s="104" t="s">
        <v>71</v>
      </c>
      <c r="AH12" s="399"/>
      <c r="AI12" s="6"/>
    </row>
    <row r="13" spans="1:35" ht="156" x14ac:dyDescent="0.3">
      <c r="A13" s="153" t="s">
        <v>473</v>
      </c>
      <c r="B13" s="114" t="s">
        <v>53</v>
      </c>
      <c r="C13" s="114" t="s">
        <v>49</v>
      </c>
      <c r="D13" s="114" t="s">
        <v>51</v>
      </c>
      <c r="E13" s="114" t="s">
        <v>52</v>
      </c>
      <c r="F13" s="114" t="s">
        <v>58</v>
      </c>
      <c r="G13" s="114" t="s">
        <v>133</v>
      </c>
      <c r="H13" s="114" t="s">
        <v>59</v>
      </c>
      <c r="I13" s="114" t="s">
        <v>63</v>
      </c>
      <c r="J13" s="114" t="s">
        <v>61</v>
      </c>
      <c r="K13" s="114" t="s">
        <v>65</v>
      </c>
      <c r="L13" s="114" t="s">
        <v>64</v>
      </c>
      <c r="M13" s="114" t="s">
        <v>22</v>
      </c>
      <c r="N13" s="114" t="s">
        <v>23</v>
      </c>
      <c r="O13" s="114" t="s">
        <v>24</v>
      </c>
      <c r="P13" s="114" t="s">
        <v>25</v>
      </c>
      <c r="Q13" s="114" t="s">
        <v>26</v>
      </c>
      <c r="R13" s="115" t="s">
        <v>28</v>
      </c>
      <c r="S13" s="115" t="s">
        <v>29</v>
      </c>
      <c r="T13" s="116" t="s">
        <v>30</v>
      </c>
      <c r="U13" s="115" t="s">
        <v>27</v>
      </c>
      <c r="V13" s="115" t="s">
        <v>31</v>
      </c>
      <c r="W13" s="115" t="s">
        <v>32</v>
      </c>
      <c r="X13" s="116" t="s">
        <v>30</v>
      </c>
      <c r="Y13" s="115" t="s">
        <v>69</v>
      </c>
      <c r="Z13" s="115" t="s">
        <v>33</v>
      </c>
      <c r="AA13" s="115" t="s">
        <v>34</v>
      </c>
      <c r="AB13" s="116" t="s">
        <v>30</v>
      </c>
      <c r="AC13" s="115" t="s">
        <v>73</v>
      </c>
      <c r="AD13" s="115" t="s">
        <v>35</v>
      </c>
      <c r="AE13" s="115" t="s">
        <v>36</v>
      </c>
      <c r="AF13" s="116" t="s">
        <v>30</v>
      </c>
      <c r="AG13" s="115" t="s">
        <v>72</v>
      </c>
      <c r="AH13" s="115" t="s">
        <v>74</v>
      </c>
    </row>
    <row r="14" spans="1:35" ht="81.599999999999994" x14ac:dyDescent="0.3">
      <c r="A14" s="153" t="s">
        <v>473</v>
      </c>
      <c r="B14" s="108" t="s">
        <v>472</v>
      </c>
      <c r="C14" s="108" t="s">
        <v>103</v>
      </c>
      <c r="D14" s="302" t="s">
        <v>806</v>
      </c>
      <c r="E14" s="108" t="s">
        <v>478</v>
      </c>
      <c r="F14" s="156" t="s">
        <v>111</v>
      </c>
      <c r="G14" s="156" t="s">
        <v>422</v>
      </c>
      <c r="H14" s="156" t="s">
        <v>119</v>
      </c>
      <c r="I14" s="108" t="s">
        <v>494</v>
      </c>
      <c r="J14" s="108" t="s">
        <v>95</v>
      </c>
      <c r="K14" s="108" t="s">
        <v>521</v>
      </c>
      <c r="L14" s="108" t="s">
        <v>503</v>
      </c>
      <c r="M14" s="108">
        <v>12</v>
      </c>
      <c r="N14" s="108" t="s">
        <v>504</v>
      </c>
      <c r="O14" s="108" t="s">
        <v>505</v>
      </c>
      <c r="P14" s="157">
        <v>46023</v>
      </c>
      <c r="Q14" s="157">
        <v>46386</v>
      </c>
      <c r="R14" s="128"/>
      <c r="S14" s="128"/>
      <c r="T14" s="233" t="e">
        <f t="shared" ref="T14:T24" si="0">S14/R14</f>
        <v>#DIV/0!</v>
      </c>
      <c r="U14" s="128"/>
      <c r="V14" s="128"/>
      <c r="W14" s="128"/>
      <c r="X14" s="233" t="e">
        <f t="shared" ref="X14:X24" si="1">W14/V14</f>
        <v>#DIV/0!</v>
      </c>
      <c r="Y14" s="128"/>
      <c r="Z14" s="128"/>
      <c r="AA14" s="128"/>
      <c r="AB14" s="233" t="e">
        <f>AA14/Z14</f>
        <v>#DIV/0!</v>
      </c>
      <c r="AC14" s="128"/>
      <c r="AD14" s="128"/>
      <c r="AE14" s="128"/>
      <c r="AF14" s="233" t="e">
        <f>AE14/AD14</f>
        <v>#DIV/0!</v>
      </c>
      <c r="AG14" s="128"/>
      <c r="AH14" s="128"/>
      <c r="AI14" s="56"/>
    </row>
    <row r="15" spans="1:35" ht="81.599999999999994" x14ac:dyDescent="0.3">
      <c r="A15" s="153" t="s">
        <v>473</v>
      </c>
      <c r="B15" s="108" t="s">
        <v>472</v>
      </c>
      <c r="C15" s="108" t="s">
        <v>103</v>
      </c>
      <c r="D15" s="302" t="s">
        <v>806</v>
      </c>
      <c r="E15" s="108" t="s">
        <v>478</v>
      </c>
      <c r="F15" s="156" t="s">
        <v>111</v>
      </c>
      <c r="G15" s="156" t="s">
        <v>422</v>
      </c>
      <c r="H15" s="156" t="s">
        <v>119</v>
      </c>
      <c r="I15" s="108" t="s">
        <v>494</v>
      </c>
      <c r="J15" s="108" t="s">
        <v>95</v>
      </c>
      <c r="K15" s="108" t="s">
        <v>522</v>
      </c>
      <c r="L15" s="108" t="s">
        <v>506</v>
      </c>
      <c r="M15" s="108">
        <v>12</v>
      </c>
      <c r="N15" s="108" t="s">
        <v>504</v>
      </c>
      <c r="O15" s="108" t="s">
        <v>505</v>
      </c>
      <c r="P15" s="157">
        <v>46023</v>
      </c>
      <c r="Q15" s="157">
        <v>46386</v>
      </c>
      <c r="R15" s="128"/>
      <c r="S15" s="128"/>
      <c r="T15" s="233" t="e">
        <f t="shared" si="0"/>
        <v>#DIV/0!</v>
      </c>
      <c r="U15" s="128"/>
      <c r="V15" s="128"/>
      <c r="W15" s="128"/>
      <c r="X15" s="233" t="e">
        <f t="shared" si="1"/>
        <v>#DIV/0!</v>
      </c>
      <c r="Y15" s="128"/>
      <c r="Z15" s="128"/>
      <c r="AA15" s="128"/>
      <c r="AB15" s="233" t="e">
        <f t="shared" ref="AB15:AB24" si="2">AA15/Z15</f>
        <v>#DIV/0!</v>
      </c>
      <c r="AC15" s="128"/>
      <c r="AD15" s="128"/>
      <c r="AE15" s="128"/>
      <c r="AF15" s="233" t="e">
        <f t="shared" ref="AF15:AF24" si="3">AE15/AD15</f>
        <v>#DIV/0!</v>
      </c>
      <c r="AG15" s="128"/>
      <c r="AH15" s="128"/>
      <c r="AI15" s="56"/>
    </row>
    <row r="16" spans="1:35" ht="91.8" x14ac:dyDescent="0.3">
      <c r="A16" s="153" t="s">
        <v>473</v>
      </c>
      <c r="B16" s="108" t="s">
        <v>472</v>
      </c>
      <c r="C16" s="108" t="s">
        <v>103</v>
      </c>
      <c r="D16" s="302" t="s">
        <v>806</v>
      </c>
      <c r="E16" s="108" t="s">
        <v>478</v>
      </c>
      <c r="F16" s="156" t="s">
        <v>111</v>
      </c>
      <c r="G16" s="156" t="s">
        <v>422</v>
      </c>
      <c r="H16" s="156" t="s">
        <v>119</v>
      </c>
      <c r="I16" s="108" t="s">
        <v>494</v>
      </c>
      <c r="J16" s="108" t="s">
        <v>95</v>
      </c>
      <c r="K16" s="108" t="s">
        <v>507</v>
      </c>
      <c r="L16" s="108" t="s">
        <v>508</v>
      </c>
      <c r="M16" s="108">
        <v>1</v>
      </c>
      <c r="N16" s="108" t="s">
        <v>509</v>
      </c>
      <c r="O16" s="108" t="s">
        <v>495</v>
      </c>
      <c r="P16" s="157">
        <v>46023</v>
      </c>
      <c r="Q16" s="157">
        <v>46386</v>
      </c>
      <c r="R16" s="128"/>
      <c r="S16" s="128"/>
      <c r="T16" s="233" t="e">
        <f t="shared" si="0"/>
        <v>#DIV/0!</v>
      </c>
      <c r="U16" s="128"/>
      <c r="V16" s="128"/>
      <c r="W16" s="128"/>
      <c r="X16" s="233" t="e">
        <f t="shared" si="1"/>
        <v>#DIV/0!</v>
      </c>
      <c r="Y16" s="128"/>
      <c r="Z16" s="128"/>
      <c r="AA16" s="128"/>
      <c r="AB16" s="233" t="e">
        <f t="shared" si="2"/>
        <v>#DIV/0!</v>
      </c>
      <c r="AC16" s="128"/>
      <c r="AD16" s="128"/>
      <c r="AE16" s="128"/>
      <c r="AF16" s="233" t="e">
        <f t="shared" si="3"/>
        <v>#DIV/0!</v>
      </c>
      <c r="AG16" s="128"/>
      <c r="AH16" s="128"/>
      <c r="AI16" s="56"/>
    </row>
    <row r="17" spans="1:35" ht="81.599999999999994" x14ac:dyDescent="0.3">
      <c r="A17" s="153" t="s">
        <v>473</v>
      </c>
      <c r="B17" s="108" t="s">
        <v>472</v>
      </c>
      <c r="C17" s="108" t="s">
        <v>103</v>
      </c>
      <c r="D17" s="302" t="s">
        <v>806</v>
      </c>
      <c r="E17" s="108" t="s">
        <v>478</v>
      </c>
      <c r="F17" s="156" t="s">
        <v>111</v>
      </c>
      <c r="G17" s="156" t="s">
        <v>422</v>
      </c>
      <c r="H17" s="156" t="s">
        <v>119</v>
      </c>
      <c r="I17" s="108" t="s">
        <v>494</v>
      </c>
      <c r="J17" s="108" t="s">
        <v>95</v>
      </c>
      <c r="K17" s="108" t="s">
        <v>510</v>
      </c>
      <c r="L17" s="108" t="s">
        <v>511</v>
      </c>
      <c r="M17" s="108">
        <v>1</v>
      </c>
      <c r="N17" s="108" t="s">
        <v>512</v>
      </c>
      <c r="O17" s="108" t="s">
        <v>513</v>
      </c>
      <c r="P17" s="157">
        <v>46023</v>
      </c>
      <c r="Q17" s="157">
        <v>46386</v>
      </c>
      <c r="R17" s="128"/>
      <c r="S17" s="128"/>
      <c r="T17" s="233" t="e">
        <f t="shared" si="0"/>
        <v>#DIV/0!</v>
      </c>
      <c r="U17" s="128"/>
      <c r="V17" s="128"/>
      <c r="W17" s="128"/>
      <c r="X17" s="233" t="e">
        <f t="shared" si="1"/>
        <v>#DIV/0!</v>
      </c>
      <c r="Y17" s="128"/>
      <c r="Z17" s="128"/>
      <c r="AA17" s="128"/>
      <c r="AB17" s="233" t="e">
        <f t="shared" si="2"/>
        <v>#DIV/0!</v>
      </c>
      <c r="AC17" s="128"/>
      <c r="AD17" s="128"/>
      <c r="AE17" s="128"/>
      <c r="AF17" s="233" t="e">
        <f t="shared" si="3"/>
        <v>#DIV/0!</v>
      </c>
      <c r="AG17" s="128"/>
      <c r="AH17" s="128"/>
      <c r="AI17" s="56"/>
    </row>
    <row r="18" spans="1:35" ht="81.599999999999994" x14ac:dyDescent="0.3">
      <c r="A18" s="153" t="s">
        <v>473</v>
      </c>
      <c r="B18" s="108" t="s">
        <v>472</v>
      </c>
      <c r="C18" s="108" t="s">
        <v>103</v>
      </c>
      <c r="D18" s="302" t="s">
        <v>806</v>
      </c>
      <c r="E18" s="108" t="s">
        <v>478</v>
      </c>
      <c r="F18" s="156" t="s">
        <v>111</v>
      </c>
      <c r="G18" s="156" t="s">
        <v>422</v>
      </c>
      <c r="H18" s="156" t="s">
        <v>119</v>
      </c>
      <c r="I18" s="108" t="s">
        <v>494</v>
      </c>
      <c r="J18" s="108" t="s">
        <v>95</v>
      </c>
      <c r="K18" s="108" t="s">
        <v>499</v>
      </c>
      <c r="L18" s="108" t="s">
        <v>500</v>
      </c>
      <c r="M18" s="108">
        <v>1</v>
      </c>
      <c r="N18" s="108" t="s">
        <v>501</v>
      </c>
      <c r="O18" s="108" t="str">
        <f>N18</f>
        <v>simulacro y Capacitaciones</v>
      </c>
      <c r="P18" s="157">
        <v>46023</v>
      </c>
      <c r="Q18" s="157">
        <v>46386</v>
      </c>
      <c r="R18" s="128"/>
      <c r="S18" s="128"/>
      <c r="T18" s="233" t="e">
        <f t="shared" si="0"/>
        <v>#DIV/0!</v>
      </c>
      <c r="U18" s="128"/>
      <c r="V18" s="128"/>
      <c r="W18" s="128"/>
      <c r="X18" s="233" t="e">
        <f t="shared" si="1"/>
        <v>#DIV/0!</v>
      </c>
      <c r="Y18" s="128"/>
      <c r="Z18" s="128"/>
      <c r="AA18" s="128"/>
      <c r="AB18" s="233" t="e">
        <f t="shared" si="2"/>
        <v>#DIV/0!</v>
      </c>
      <c r="AC18" s="128"/>
      <c r="AD18" s="128"/>
      <c r="AE18" s="128"/>
      <c r="AF18" s="233" t="e">
        <f t="shared" si="3"/>
        <v>#DIV/0!</v>
      </c>
      <c r="AG18" s="128"/>
      <c r="AH18" s="128"/>
      <c r="AI18" s="56"/>
    </row>
    <row r="19" spans="1:35" ht="81.599999999999994" x14ac:dyDescent="0.3">
      <c r="A19" s="153" t="s">
        <v>473</v>
      </c>
      <c r="B19" s="108" t="s">
        <v>472</v>
      </c>
      <c r="C19" s="108" t="s">
        <v>103</v>
      </c>
      <c r="D19" s="302" t="s">
        <v>806</v>
      </c>
      <c r="E19" s="108" t="s">
        <v>478</v>
      </c>
      <c r="F19" s="156" t="s">
        <v>111</v>
      </c>
      <c r="G19" s="156" t="s">
        <v>422</v>
      </c>
      <c r="H19" s="156" t="s">
        <v>119</v>
      </c>
      <c r="I19" s="108" t="s">
        <v>494</v>
      </c>
      <c r="J19" s="108" t="s">
        <v>95</v>
      </c>
      <c r="K19" s="108" t="s">
        <v>496</v>
      </c>
      <c r="L19" s="108" t="s">
        <v>497</v>
      </c>
      <c r="M19" s="108">
        <v>1</v>
      </c>
      <c r="N19" s="108" t="s">
        <v>498</v>
      </c>
      <c r="O19" s="108" t="str">
        <f>N19</f>
        <v>Plan de prevención, preparación y respuesta ante emergencias actualizado y socializado</v>
      </c>
      <c r="P19" s="157">
        <v>46023</v>
      </c>
      <c r="Q19" s="157">
        <v>46386</v>
      </c>
      <c r="R19" s="128"/>
      <c r="S19" s="128"/>
      <c r="T19" s="233" t="e">
        <f t="shared" si="0"/>
        <v>#DIV/0!</v>
      </c>
      <c r="U19" s="128"/>
      <c r="V19" s="128"/>
      <c r="W19" s="128"/>
      <c r="X19" s="233" t="e">
        <f t="shared" si="1"/>
        <v>#DIV/0!</v>
      </c>
      <c r="Y19" s="128"/>
      <c r="Z19" s="128"/>
      <c r="AA19" s="128"/>
      <c r="AB19" s="233" t="e">
        <f t="shared" si="2"/>
        <v>#DIV/0!</v>
      </c>
      <c r="AC19" s="128"/>
      <c r="AD19" s="128"/>
      <c r="AE19" s="128"/>
      <c r="AF19" s="233" t="e">
        <f t="shared" si="3"/>
        <v>#DIV/0!</v>
      </c>
      <c r="AG19" s="128"/>
      <c r="AH19" s="128"/>
      <c r="AI19" s="56"/>
    </row>
    <row r="20" spans="1:35" ht="81.599999999999994" x14ac:dyDescent="0.3">
      <c r="A20" s="153" t="s">
        <v>473</v>
      </c>
      <c r="B20" s="108" t="s">
        <v>472</v>
      </c>
      <c r="C20" s="108" t="s">
        <v>103</v>
      </c>
      <c r="D20" s="302" t="s">
        <v>806</v>
      </c>
      <c r="E20" s="108" t="s">
        <v>478</v>
      </c>
      <c r="F20" s="156" t="s">
        <v>111</v>
      </c>
      <c r="G20" s="156" t="s">
        <v>422</v>
      </c>
      <c r="H20" s="156" t="s">
        <v>119</v>
      </c>
      <c r="I20" s="108" t="s">
        <v>494</v>
      </c>
      <c r="J20" s="108" t="s">
        <v>95</v>
      </c>
      <c r="K20" s="108" t="s">
        <v>515</v>
      </c>
      <c r="L20" s="108" t="s">
        <v>516</v>
      </c>
      <c r="M20" s="108">
        <v>1</v>
      </c>
      <c r="N20" s="108" t="s">
        <v>517</v>
      </c>
      <c r="O20" s="108" t="s">
        <v>518</v>
      </c>
      <c r="P20" s="157">
        <v>46023</v>
      </c>
      <c r="Q20" s="157">
        <v>46386</v>
      </c>
      <c r="R20" s="128"/>
      <c r="S20" s="128"/>
      <c r="T20" s="233" t="e">
        <f t="shared" si="0"/>
        <v>#DIV/0!</v>
      </c>
      <c r="U20" s="128"/>
      <c r="V20" s="128"/>
      <c r="W20" s="128"/>
      <c r="X20" s="233" t="e">
        <f t="shared" si="1"/>
        <v>#DIV/0!</v>
      </c>
      <c r="Y20" s="128"/>
      <c r="Z20" s="128"/>
      <c r="AA20" s="128"/>
      <c r="AB20" s="233" t="e">
        <f t="shared" si="2"/>
        <v>#DIV/0!</v>
      </c>
      <c r="AC20" s="128"/>
      <c r="AD20" s="128"/>
      <c r="AE20" s="128"/>
      <c r="AF20" s="233" t="e">
        <f t="shared" si="3"/>
        <v>#DIV/0!</v>
      </c>
      <c r="AG20" s="128"/>
      <c r="AH20" s="128"/>
      <c r="AI20" s="56"/>
    </row>
    <row r="21" spans="1:35" ht="81.599999999999994" x14ac:dyDescent="0.2">
      <c r="A21" s="153" t="s">
        <v>473</v>
      </c>
      <c r="B21" s="108" t="s">
        <v>472</v>
      </c>
      <c r="C21" s="108" t="s">
        <v>103</v>
      </c>
      <c r="D21" s="302" t="s">
        <v>806</v>
      </c>
      <c r="E21" s="108" t="s">
        <v>478</v>
      </c>
      <c r="F21" s="156" t="s">
        <v>111</v>
      </c>
      <c r="G21" s="156" t="s">
        <v>422</v>
      </c>
      <c r="H21" s="156" t="s">
        <v>119</v>
      </c>
      <c r="I21" s="108" t="s">
        <v>494</v>
      </c>
      <c r="J21" s="108" t="s">
        <v>95</v>
      </c>
      <c r="K21" s="108" t="s">
        <v>519</v>
      </c>
      <c r="L21" s="158" t="s">
        <v>520</v>
      </c>
      <c r="M21" s="108">
        <v>1</v>
      </c>
      <c r="N21" s="108" t="s">
        <v>517</v>
      </c>
      <c r="O21" s="108" t="s">
        <v>518</v>
      </c>
      <c r="P21" s="157">
        <v>46023</v>
      </c>
      <c r="Q21" s="157">
        <v>46386</v>
      </c>
      <c r="R21" s="128"/>
      <c r="S21" s="128"/>
      <c r="T21" s="233" t="e">
        <f t="shared" si="0"/>
        <v>#DIV/0!</v>
      </c>
      <c r="U21" s="128"/>
      <c r="V21" s="128"/>
      <c r="W21" s="128"/>
      <c r="X21" s="233" t="e">
        <f t="shared" si="1"/>
        <v>#DIV/0!</v>
      </c>
      <c r="Y21" s="128"/>
      <c r="Z21" s="128"/>
      <c r="AA21" s="128"/>
      <c r="AB21" s="233" t="e">
        <f t="shared" si="2"/>
        <v>#DIV/0!</v>
      </c>
      <c r="AC21" s="128"/>
      <c r="AD21" s="128"/>
      <c r="AE21" s="128"/>
      <c r="AF21" s="233" t="e">
        <f t="shared" si="3"/>
        <v>#DIV/0!</v>
      </c>
      <c r="AG21" s="128"/>
      <c r="AH21" s="128"/>
      <c r="AI21" s="56"/>
    </row>
    <row r="22" spans="1:35" ht="81.599999999999994" x14ac:dyDescent="0.3">
      <c r="A22" s="153" t="s">
        <v>473</v>
      </c>
      <c r="B22" s="108" t="s">
        <v>472</v>
      </c>
      <c r="C22" s="108" t="s">
        <v>103</v>
      </c>
      <c r="D22" s="302" t="s">
        <v>806</v>
      </c>
      <c r="E22" s="108" t="s">
        <v>478</v>
      </c>
      <c r="F22" s="156" t="s">
        <v>111</v>
      </c>
      <c r="G22" s="156" t="s">
        <v>422</v>
      </c>
      <c r="H22" s="156" t="s">
        <v>119</v>
      </c>
      <c r="I22" s="108" t="s">
        <v>494</v>
      </c>
      <c r="J22" s="108" t="s">
        <v>95</v>
      </c>
      <c r="K22" s="329" t="s">
        <v>1158</v>
      </c>
      <c r="L22" s="329" t="s">
        <v>1159</v>
      </c>
      <c r="M22" s="108">
        <v>1</v>
      </c>
      <c r="N22" s="108" t="s">
        <v>512</v>
      </c>
      <c r="O22" s="330" t="s">
        <v>1160</v>
      </c>
      <c r="P22" s="157">
        <v>46023</v>
      </c>
      <c r="Q22" s="157">
        <v>46386</v>
      </c>
      <c r="R22" s="128"/>
      <c r="S22" s="128"/>
      <c r="T22" s="233"/>
      <c r="U22" s="128"/>
      <c r="V22" s="128"/>
      <c r="W22" s="128"/>
      <c r="X22" s="233"/>
      <c r="Y22" s="128"/>
      <c r="Z22" s="128"/>
      <c r="AA22" s="128"/>
      <c r="AB22" s="233"/>
      <c r="AC22" s="128"/>
      <c r="AD22" s="128"/>
      <c r="AE22" s="128"/>
      <c r="AF22" s="233"/>
      <c r="AG22" s="128"/>
      <c r="AH22" s="128"/>
      <c r="AI22" s="56"/>
    </row>
    <row r="23" spans="1:35" ht="81.599999999999994" x14ac:dyDescent="0.3">
      <c r="A23" s="153" t="s">
        <v>473</v>
      </c>
      <c r="B23" s="108" t="s">
        <v>472</v>
      </c>
      <c r="C23" s="108" t="s">
        <v>103</v>
      </c>
      <c r="D23" s="302" t="s">
        <v>806</v>
      </c>
      <c r="E23" s="108" t="s">
        <v>478</v>
      </c>
      <c r="F23" s="156" t="s">
        <v>111</v>
      </c>
      <c r="G23" s="156" t="s">
        <v>422</v>
      </c>
      <c r="H23" s="156" t="s">
        <v>119</v>
      </c>
      <c r="I23" s="108" t="s">
        <v>494</v>
      </c>
      <c r="J23" s="108" t="s">
        <v>95</v>
      </c>
      <c r="K23" s="326" t="s">
        <v>1161</v>
      </c>
      <c r="L23" s="326" t="s">
        <v>1162</v>
      </c>
      <c r="M23" s="108">
        <v>1</v>
      </c>
      <c r="N23" s="108" t="s">
        <v>512</v>
      </c>
      <c r="O23" s="329" t="s">
        <v>1163</v>
      </c>
      <c r="P23" s="157">
        <v>46023</v>
      </c>
      <c r="Q23" s="157">
        <v>46386</v>
      </c>
      <c r="R23" s="128"/>
      <c r="S23" s="128"/>
      <c r="T23" s="233"/>
      <c r="U23" s="128"/>
      <c r="V23" s="128"/>
      <c r="W23" s="128"/>
      <c r="X23" s="233"/>
      <c r="Y23" s="128"/>
      <c r="Z23" s="128"/>
      <c r="AA23" s="128"/>
      <c r="AB23" s="233"/>
      <c r="AC23" s="128"/>
      <c r="AD23" s="128"/>
      <c r="AE23" s="128"/>
      <c r="AF23" s="233"/>
      <c r="AG23" s="128"/>
      <c r="AH23" s="128"/>
      <c r="AI23" s="56"/>
    </row>
    <row r="24" spans="1:35" ht="81.599999999999994" x14ac:dyDescent="0.3">
      <c r="A24" s="153" t="s">
        <v>473</v>
      </c>
      <c r="B24" s="108" t="s">
        <v>472</v>
      </c>
      <c r="C24" s="108" t="s">
        <v>103</v>
      </c>
      <c r="D24" s="302" t="s">
        <v>806</v>
      </c>
      <c r="E24" s="108" t="s">
        <v>478</v>
      </c>
      <c r="F24" s="156" t="s">
        <v>111</v>
      </c>
      <c r="G24" s="156" t="s">
        <v>422</v>
      </c>
      <c r="H24" s="156" t="s">
        <v>119</v>
      </c>
      <c r="I24" s="108" t="s">
        <v>494</v>
      </c>
      <c r="J24" s="108" t="s">
        <v>95</v>
      </c>
      <c r="K24" s="108" t="s">
        <v>514</v>
      </c>
      <c r="L24" s="326"/>
      <c r="M24" s="108">
        <v>1</v>
      </c>
      <c r="N24" s="108" t="s">
        <v>502</v>
      </c>
      <c r="O24" s="108" t="s">
        <v>502</v>
      </c>
      <c r="P24" s="157">
        <v>46023</v>
      </c>
      <c r="Q24" s="157">
        <v>46386</v>
      </c>
      <c r="R24" s="128"/>
      <c r="S24" s="128"/>
      <c r="T24" s="233" t="e">
        <f t="shared" si="0"/>
        <v>#DIV/0!</v>
      </c>
      <c r="U24" s="128"/>
      <c r="V24" s="128"/>
      <c r="W24" s="128"/>
      <c r="X24" s="233" t="e">
        <f t="shared" si="1"/>
        <v>#DIV/0!</v>
      </c>
      <c r="Y24" s="128"/>
      <c r="Z24" s="128"/>
      <c r="AA24" s="128"/>
      <c r="AB24" s="233" t="e">
        <f t="shared" si="2"/>
        <v>#DIV/0!</v>
      </c>
      <c r="AC24" s="128"/>
      <c r="AD24" s="128"/>
      <c r="AE24" s="128"/>
      <c r="AF24" s="233" t="e">
        <f t="shared" si="3"/>
        <v>#DIV/0!</v>
      </c>
      <c r="AG24" s="128"/>
      <c r="AH24" s="128"/>
      <c r="AI24" s="56"/>
    </row>
    <row r="25" spans="1:35" x14ac:dyDescent="0.3">
      <c r="L25" s="331"/>
      <c r="M25" s="210">
        <f>SUM(M14:M24)</f>
        <v>33</v>
      </c>
      <c r="R25" s="210">
        <f>COUNT(R14:R24)</f>
        <v>0</v>
      </c>
      <c r="S25" s="210">
        <f>COUNTIF(S14:S24,"&gt;0")</f>
        <v>0</v>
      </c>
      <c r="V25" s="210">
        <f>COUNT(V14:V24)</f>
        <v>0</v>
      </c>
      <c r="W25" s="210">
        <f>COUNTIF(W14:W24,"&gt;0")</f>
        <v>0</v>
      </c>
      <c r="Z25" s="210">
        <f>COUNT(Z14:Z24)</f>
        <v>0</v>
      </c>
      <c r="AA25" s="210">
        <f>COUNTIF(AA14:AA24,"&gt;0")</f>
        <v>0</v>
      </c>
      <c r="AD25" s="210">
        <f>COUNT(AD14:AD24)</f>
        <v>0</v>
      </c>
      <c r="AE25" s="210">
        <f>COUNTIF(AE14:AE24,"&gt;0")</f>
        <v>0</v>
      </c>
    </row>
    <row r="26" spans="1:35" x14ac:dyDescent="0.3">
      <c r="Q26" s="210" t="s">
        <v>291</v>
      </c>
      <c r="R26" s="210">
        <f>R25+V25+Z25+AD25</f>
        <v>0</v>
      </c>
    </row>
  </sheetData>
  <mergeCells count="24">
    <mergeCell ref="F10:Q11"/>
    <mergeCell ref="R10:AG10"/>
    <mergeCell ref="AH10:AH12"/>
    <mergeCell ref="R11:U11"/>
    <mergeCell ref="V11:Y11"/>
    <mergeCell ref="Z11:AC11"/>
    <mergeCell ref="AD11:AG11"/>
    <mergeCell ref="A10:A12"/>
    <mergeCell ref="B10:B12"/>
    <mergeCell ref="C10:C12"/>
    <mergeCell ref="D10:D12"/>
    <mergeCell ref="E10:E12"/>
    <mergeCell ref="A1:C4"/>
    <mergeCell ref="D1:AE4"/>
    <mergeCell ref="AF1:AH1"/>
    <mergeCell ref="AF2:AH2"/>
    <mergeCell ref="AF3:AH3"/>
    <mergeCell ref="AF4:AH4"/>
    <mergeCell ref="A5:AH7"/>
    <mergeCell ref="A8:E8"/>
    <mergeCell ref="F8:AH8"/>
    <mergeCell ref="A9:B9"/>
    <mergeCell ref="C9:E9"/>
    <mergeCell ref="G9:AH9"/>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J21"/>
  <sheetViews>
    <sheetView showGridLines="0" zoomScale="60" zoomScaleNormal="60" workbookViewId="0">
      <selection activeCell="I10" sqref="I10"/>
    </sheetView>
  </sheetViews>
  <sheetFormatPr baseColWidth="10" defaultRowHeight="14.4" x14ac:dyDescent="0.3"/>
  <cols>
    <col min="1" max="1" width="12.33203125" style="15" customWidth="1"/>
    <col min="2" max="2" width="44" style="15" customWidth="1"/>
    <col min="3" max="3" width="29" style="15" customWidth="1"/>
    <col min="4" max="4" width="82.88671875" style="15" customWidth="1"/>
    <col min="5" max="5" width="38" style="23" customWidth="1"/>
    <col min="6" max="6" width="24.5546875" style="24" customWidth="1"/>
    <col min="7" max="7" width="26.6640625" customWidth="1"/>
    <col min="8" max="9" width="15.88671875" style="15" customWidth="1"/>
    <col min="10" max="257" width="11.44140625" style="15"/>
    <col min="258" max="258" width="44" style="15" customWidth="1"/>
    <col min="259" max="259" width="29" style="15" customWidth="1"/>
    <col min="260" max="260" width="82.88671875" style="15" customWidth="1"/>
    <col min="261" max="261" width="13" style="15" customWidth="1"/>
    <col min="262" max="262" width="13.5546875" style="15" customWidth="1"/>
    <col min="263" max="263" width="26.6640625" style="15" customWidth="1"/>
    <col min="264" max="513" width="11.44140625" style="15"/>
    <col min="514" max="514" width="44" style="15" customWidth="1"/>
    <col min="515" max="515" width="29" style="15" customWidth="1"/>
    <col min="516" max="516" width="82.88671875" style="15" customWidth="1"/>
    <col min="517" max="517" width="13" style="15" customWidth="1"/>
    <col min="518" max="518" width="13.5546875" style="15" customWidth="1"/>
    <col min="519" max="519" width="26.6640625" style="15" customWidth="1"/>
    <col min="520" max="769" width="11.44140625" style="15"/>
    <col min="770" max="770" width="44" style="15" customWidth="1"/>
    <col min="771" max="771" width="29" style="15" customWidth="1"/>
    <col min="772" max="772" width="82.88671875" style="15" customWidth="1"/>
    <col min="773" max="773" width="13" style="15" customWidth="1"/>
    <col min="774" max="774" width="13.5546875" style="15" customWidth="1"/>
    <col min="775" max="775" width="26.6640625" style="15" customWidth="1"/>
    <col min="776" max="1025" width="11.44140625" style="15"/>
    <col min="1026" max="1026" width="44" style="15" customWidth="1"/>
    <col min="1027" max="1027" width="29" style="15" customWidth="1"/>
    <col min="1028" max="1028" width="82.88671875" style="15" customWidth="1"/>
    <col min="1029" max="1029" width="13" style="15" customWidth="1"/>
    <col min="1030" max="1030" width="13.5546875" style="15" customWidth="1"/>
    <col min="1031" max="1031" width="26.6640625" style="15" customWidth="1"/>
    <col min="1032" max="1281" width="11.44140625" style="15"/>
    <col min="1282" max="1282" width="44" style="15" customWidth="1"/>
    <col min="1283" max="1283" width="29" style="15" customWidth="1"/>
    <col min="1284" max="1284" width="82.88671875" style="15" customWidth="1"/>
    <col min="1285" max="1285" width="13" style="15" customWidth="1"/>
    <col min="1286" max="1286" width="13.5546875" style="15" customWidth="1"/>
    <col min="1287" max="1287" width="26.6640625" style="15" customWidth="1"/>
    <col min="1288" max="1537" width="11.44140625" style="15"/>
    <col min="1538" max="1538" width="44" style="15" customWidth="1"/>
    <col min="1539" max="1539" width="29" style="15" customWidth="1"/>
    <col min="1540" max="1540" width="82.88671875" style="15" customWidth="1"/>
    <col min="1541" max="1541" width="13" style="15" customWidth="1"/>
    <col min="1542" max="1542" width="13.5546875" style="15" customWidth="1"/>
    <col min="1543" max="1543" width="26.6640625" style="15" customWidth="1"/>
    <col min="1544" max="1793" width="11.44140625" style="15"/>
    <col min="1794" max="1794" width="44" style="15" customWidth="1"/>
    <col min="1795" max="1795" width="29" style="15" customWidth="1"/>
    <col min="1796" max="1796" width="82.88671875" style="15" customWidth="1"/>
    <col min="1797" max="1797" width="13" style="15" customWidth="1"/>
    <col min="1798" max="1798" width="13.5546875" style="15" customWidth="1"/>
    <col min="1799" max="1799" width="26.6640625" style="15" customWidth="1"/>
    <col min="1800" max="2049" width="11.44140625" style="15"/>
    <col min="2050" max="2050" width="44" style="15" customWidth="1"/>
    <col min="2051" max="2051" width="29" style="15" customWidth="1"/>
    <col min="2052" max="2052" width="82.88671875" style="15" customWidth="1"/>
    <col min="2053" max="2053" width="13" style="15" customWidth="1"/>
    <col min="2054" max="2054" width="13.5546875" style="15" customWidth="1"/>
    <col min="2055" max="2055" width="26.6640625" style="15" customWidth="1"/>
    <col min="2056" max="2305" width="11.44140625" style="15"/>
    <col min="2306" max="2306" width="44" style="15" customWidth="1"/>
    <col min="2307" max="2307" width="29" style="15" customWidth="1"/>
    <col min="2308" max="2308" width="82.88671875" style="15" customWidth="1"/>
    <col min="2309" max="2309" width="13" style="15" customWidth="1"/>
    <col min="2310" max="2310" width="13.5546875" style="15" customWidth="1"/>
    <col min="2311" max="2311" width="26.6640625" style="15" customWidth="1"/>
    <col min="2312" max="2561" width="11.44140625" style="15"/>
    <col min="2562" max="2562" width="44" style="15" customWidth="1"/>
    <col min="2563" max="2563" width="29" style="15" customWidth="1"/>
    <col min="2564" max="2564" width="82.88671875" style="15" customWidth="1"/>
    <col min="2565" max="2565" width="13" style="15" customWidth="1"/>
    <col min="2566" max="2566" width="13.5546875" style="15" customWidth="1"/>
    <col min="2567" max="2567" width="26.6640625" style="15" customWidth="1"/>
    <col min="2568" max="2817" width="11.44140625" style="15"/>
    <col min="2818" max="2818" width="44" style="15" customWidth="1"/>
    <col min="2819" max="2819" width="29" style="15" customWidth="1"/>
    <col min="2820" max="2820" width="82.88671875" style="15" customWidth="1"/>
    <col min="2821" max="2821" width="13" style="15" customWidth="1"/>
    <col min="2822" max="2822" width="13.5546875" style="15" customWidth="1"/>
    <col min="2823" max="2823" width="26.6640625" style="15" customWidth="1"/>
    <col min="2824" max="3073" width="11.44140625" style="15"/>
    <col min="3074" max="3074" width="44" style="15" customWidth="1"/>
    <col min="3075" max="3075" width="29" style="15" customWidth="1"/>
    <col min="3076" max="3076" width="82.88671875" style="15" customWidth="1"/>
    <col min="3077" max="3077" width="13" style="15" customWidth="1"/>
    <col min="3078" max="3078" width="13.5546875" style="15" customWidth="1"/>
    <col min="3079" max="3079" width="26.6640625" style="15" customWidth="1"/>
    <col min="3080" max="3329" width="11.44140625" style="15"/>
    <col min="3330" max="3330" width="44" style="15" customWidth="1"/>
    <col min="3331" max="3331" width="29" style="15" customWidth="1"/>
    <col min="3332" max="3332" width="82.88671875" style="15" customWidth="1"/>
    <col min="3333" max="3333" width="13" style="15" customWidth="1"/>
    <col min="3334" max="3334" width="13.5546875" style="15" customWidth="1"/>
    <col min="3335" max="3335" width="26.6640625" style="15" customWidth="1"/>
    <col min="3336" max="3585" width="11.44140625" style="15"/>
    <col min="3586" max="3586" width="44" style="15" customWidth="1"/>
    <col min="3587" max="3587" width="29" style="15" customWidth="1"/>
    <col min="3588" max="3588" width="82.88671875" style="15" customWidth="1"/>
    <col min="3589" max="3589" width="13" style="15" customWidth="1"/>
    <col min="3590" max="3590" width="13.5546875" style="15" customWidth="1"/>
    <col min="3591" max="3591" width="26.6640625" style="15" customWidth="1"/>
    <col min="3592" max="3841" width="11.44140625" style="15"/>
    <col min="3842" max="3842" width="44" style="15" customWidth="1"/>
    <col min="3843" max="3843" width="29" style="15" customWidth="1"/>
    <col min="3844" max="3844" width="82.88671875" style="15" customWidth="1"/>
    <col min="3845" max="3845" width="13" style="15" customWidth="1"/>
    <col min="3846" max="3846" width="13.5546875" style="15" customWidth="1"/>
    <col min="3847" max="3847" width="26.6640625" style="15" customWidth="1"/>
    <col min="3848" max="4097" width="11.44140625" style="15"/>
    <col min="4098" max="4098" width="44" style="15" customWidth="1"/>
    <col min="4099" max="4099" width="29" style="15" customWidth="1"/>
    <col min="4100" max="4100" width="82.88671875" style="15" customWidth="1"/>
    <col min="4101" max="4101" width="13" style="15" customWidth="1"/>
    <col min="4102" max="4102" width="13.5546875" style="15" customWidth="1"/>
    <col min="4103" max="4103" width="26.6640625" style="15" customWidth="1"/>
    <col min="4104" max="4353" width="11.44140625" style="15"/>
    <col min="4354" max="4354" width="44" style="15" customWidth="1"/>
    <col min="4355" max="4355" width="29" style="15" customWidth="1"/>
    <col min="4356" max="4356" width="82.88671875" style="15" customWidth="1"/>
    <col min="4357" max="4357" width="13" style="15" customWidth="1"/>
    <col min="4358" max="4358" width="13.5546875" style="15" customWidth="1"/>
    <col min="4359" max="4359" width="26.6640625" style="15" customWidth="1"/>
    <col min="4360" max="4609" width="11.44140625" style="15"/>
    <col min="4610" max="4610" width="44" style="15" customWidth="1"/>
    <col min="4611" max="4611" width="29" style="15" customWidth="1"/>
    <col min="4612" max="4612" width="82.88671875" style="15" customWidth="1"/>
    <col min="4613" max="4613" width="13" style="15" customWidth="1"/>
    <col min="4614" max="4614" width="13.5546875" style="15" customWidth="1"/>
    <col min="4615" max="4615" width="26.6640625" style="15" customWidth="1"/>
    <col min="4616" max="4865" width="11.44140625" style="15"/>
    <col min="4866" max="4866" width="44" style="15" customWidth="1"/>
    <col min="4867" max="4867" width="29" style="15" customWidth="1"/>
    <col min="4868" max="4868" width="82.88671875" style="15" customWidth="1"/>
    <col min="4869" max="4869" width="13" style="15" customWidth="1"/>
    <col min="4870" max="4870" width="13.5546875" style="15" customWidth="1"/>
    <col min="4871" max="4871" width="26.6640625" style="15" customWidth="1"/>
    <col min="4872" max="5121" width="11.44140625" style="15"/>
    <col min="5122" max="5122" width="44" style="15" customWidth="1"/>
    <col min="5123" max="5123" width="29" style="15" customWidth="1"/>
    <col min="5124" max="5124" width="82.88671875" style="15" customWidth="1"/>
    <col min="5125" max="5125" width="13" style="15" customWidth="1"/>
    <col min="5126" max="5126" width="13.5546875" style="15" customWidth="1"/>
    <col min="5127" max="5127" width="26.6640625" style="15" customWidth="1"/>
    <col min="5128" max="5377" width="11.44140625" style="15"/>
    <col min="5378" max="5378" width="44" style="15" customWidth="1"/>
    <col min="5379" max="5379" width="29" style="15" customWidth="1"/>
    <col min="5380" max="5380" width="82.88671875" style="15" customWidth="1"/>
    <col min="5381" max="5381" width="13" style="15" customWidth="1"/>
    <col min="5382" max="5382" width="13.5546875" style="15" customWidth="1"/>
    <col min="5383" max="5383" width="26.6640625" style="15" customWidth="1"/>
    <col min="5384" max="5633" width="11.44140625" style="15"/>
    <col min="5634" max="5634" width="44" style="15" customWidth="1"/>
    <col min="5635" max="5635" width="29" style="15" customWidth="1"/>
    <col min="5636" max="5636" width="82.88671875" style="15" customWidth="1"/>
    <col min="5637" max="5637" width="13" style="15" customWidth="1"/>
    <col min="5638" max="5638" width="13.5546875" style="15" customWidth="1"/>
    <col min="5639" max="5639" width="26.6640625" style="15" customWidth="1"/>
    <col min="5640" max="5889" width="11.44140625" style="15"/>
    <col min="5890" max="5890" width="44" style="15" customWidth="1"/>
    <col min="5891" max="5891" width="29" style="15" customWidth="1"/>
    <col min="5892" max="5892" width="82.88671875" style="15" customWidth="1"/>
    <col min="5893" max="5893" width="13" style="15" customWidth="1"/>
    <col min="5894" max="5894" width="13.5546875" style="15" customWidth="1"/>
    <col min="5895" max="5895" width="26.6640625" style="15" customWidth="1"/>
    <col min="5896" max="6145" width="11.44140625" style="15"/>
    <col min="6146" max="6146" width="44" style="15" customWidth="1"/>
    <col min="6147" max="6147" width="29" style="15" customWidth="1"/>
    <col min="6148" max="6148" width="82.88671875" style="15" customWidth="1"/>
    <col min="6149" max="6149" width="13" style="15" customWidth="1"/>
    <col min="6150" max="6150" width="13.5546875" style="15" customWidth="1"/>
    <col min="6151" max="6151" width="26.6640625" style="15" customWidth="1"/>
    <col min="6152" max="6401" width="11.44140625" style="15"/>
    <col min="6402" max="6402" width="44" style="15" customWidth="1"/>
    <col min="6403" max="6403" width="29" style="15" customWidth="1"/>
    <col min="6404" max="6404" width="82.88671875" style="15" customWidth="1"/>
    <col min="6405" max="6405" width="13" style="15" customWidth="1"/>
    <col min="6406" max="6406" width="13.5546875" style="15" customWidth="1"/>
    <col min="6407" max="6407" width="26.6640625" style="15" customWidth="1"/>
    <col min="6408" max="6657" width="11.44140625" style="15"/>
    <col min="6658" max="6658" width="44" style="15" customWidth="1"/>
    <col min="6659" max="6659" width="29" style="15" customWidth="1"/>
    <col min="6660" max="6660" width="82.88671875" style="15" customWidth="1"/>
    <col min="6661" max="6661" width="13" style="15" customWidth="1"/>
    <col min="6662" max="6662" width="13.5546875" style="15" customWidth="1"/>
    <col min="6663" max="6663" width="26.6640625" style="15" customWidth="1"/>
    <col min="6664" max="6913" width="11.44140625" style="15"/>
    <col min="6914" max="6914" width="44" style="15" customWidth="1"/>
    <col min="6915" max="6915" width="29" style="15" customWidth="1"/>
    <col min="6916" max="6916" width="82.88671875" style="15" customWidth="1"/>
    <col min="6917" max="6917" width="13" style="15" customWidth="1"/>
    <col min="6918" max="6918" width="13.5546875" style="15" customWidth="1"/>
    <col min="6919" max="6919" width="26.6640625" style="15" customWidth="1"/>
    <col min="6920" max="7169" width="11.44140625" style="15"/>
    <col min="7170" max="7170" width="44" style="15" customWidth="1"/>
    <col min="7171" max="7171" width="29" style="15" customWidth="1"/>
    <col min="7172" max="7172" width="82.88671875" style="15" customWidth="1"/>
    <col min="7173" max="7173" width="13" style="15" customWidth="1"/>
    <col min="7174" max="7174" width="13.5546875" style="15" customWidth="1"/>
    <col min="7175" max="7175" width="26.6640625" style="15" customWidth="1"/>
    <col min="7176" max="7425" width="11.44140625" style="15"/>
    <col min="7426" max="7426" width="44" style="15" customWidth="1"/>
    <col min="7427" max="7427" width="29" style="15" customWidth="1"/>
    <col min="7428" max="7428" width="82.88671875" style="15" customWidth="1"/>
    <col min="7429" max="7429" width="13" style="15" customWidth="1"/>
    <col min="7430" max="7430" width="13.5546875" style="15" customWidth="1"/>
    <col min="7431" max="7431" width="26.6640625" style="15" customWidth="1"/>
    <col min="7432" max="7681" width="11.44140625" style="15"/>
    <col min="7682" max="7682" width="44" style="15" customWidth="1"/>
    <col min="7683" max="7683" width="29" style="15" customWidth="1"/>
    <col min="7684" max="7684" width="82.88671875" style="15" customWidth="1"/>
    <col min="7685" max="7685" width="13" style="15" customWidth="1"/>
    <col min="7686" max="7686" width="13.5546875" style="15" customWidth="1"/>
    <col min="7687" max="7687" width="26.6640625" style="15" customWidth="1"/>
    <col min="7688" max="7937" width="11.44140625" style="15"/>
    <col min="7938" max="7938" width="44" style="15" customWidth="1"/>
    <col min="7939" max="7939" width="29" style="15" customWidth="1"/>
    <col min="7940" max="7940" width="82.88671875" style="15" customWidth="1"/>
    <col min="7941" max="7941" width="13" style="15" customWidth="1"/>
    <col min="7942" max="7942" width="13.5546875" style="15" customWidth="1"/>
    <col min="7943" max="7943" width="26.6640625" style="15" customWidth="1"/>
    <col min="7944" max="8193" width="11.44140625" style="15"/>
    <col min="8194" max="8194" width="44" style="15" customWidth="1"/>
    <col min="8195" max="8195" width="29" style="15" customWidth="1"/>
    <col min="8196" max="8196" width="82.88671875" style="15" customWidth="1"/>
    <col min="8197" max="8197" width="13" style="15" customWidth="1"/>
    <col min="8198" max="8198" width="13.5546875" style="15" customWidth="1"/>
    <col min="8199" max="8199" width="26.6640625" style="15" customWidth="1"/>
    <col min="8200" max="8449" width="11.44140625" style="15"/>
    <col min="8450" max="8450" width="44" style="15" customWidth="1"/>
    <col min="8451" max="8451" width="29" style="15" customWidth="1"/>
    <col min="8452" max="8452" width="82.88671875" style="15" customWidth="1"/>
    <col min="8453" max="8453" width="13" style="15" customWidth="1"/>
    <col min="8454" max="8454" width="13.5546875" style="15" customWidth="1"/>
    <col min="8455" max="8455" width="26.6640625" style="15" customWidth="1"/>
    <col min="8456" max="8705" width="11.44140625" style="15"/>
    <col min="8706" max="8706" width="44" style="15" customWidth="1"/>
    <col min="8707" max="8707" width="29" style="15" customWidth="1"/>
    <col min="8708" max="8708" width="82.88671875" style="15" customWidth="1"/>
    <col min="8709" max="8709" width="13" style="15" customWidth="1"/>
    <col min="8710" max="8710" width="13.5546875" style="15" customWidth="1"/>
    <col min="8711" max="8711" width="26.6640625" style="15" customWidth="1"/>
    <col min="8712" max="8961" width="11.44140625" style="15"/>
    <col min="8962" max="8962" width="44" style="15" customWidth="1"/>
    <col min="8963" max="8963" width="29" style="15" customWidth="1"/>
    <col min="8964" max="8964" width="82.88671875" style="15" customWidth="1"/>
    <col min="8965" max="8965" width="13" style="15" customWidth="1"/>
    <col min="8966" max="8966" width="13.5546875" style="15" customWidth="1"/>
    <col min="8967" max="8967" width="26.6640625" style="15" customWidth="1"/>
    <col min="8968" max="9217" width="11.44140625" style="15"/>
    <col min="9218" max="9218" width="44" style="15" customWidth="1"/>
    <col min="9219" max="9219" width="29" style="15" customWidth="1"/>
    <col min="9220" max="9220" width="82.88671875" style="15" customWidth="1"/>
    <col min="9221" max="9221" width="13" style="15" customWidth="1"/>
    <col min="9222" max="9222" width="13.5546875" style="15" customWidth="1"/>
    <col min="9223" max="9223" width="26.6640625" style="15" customWidth="1"/>
    <col min="9224" max="9473" width="11.44140625" style="15"/>
    <col min="9474" max="9474" width="44" style="15" customWidth="1"/>
    <col min="9475" max="9475" width="29" style="15" customWidth="1"/>
    <col min="9476" max="9476" width="82.88671875" style="15" customWidth="1"/>
    <col min="9477" max="9477" width="13" style="15" customWidth="1"/>
    <col min="9478" max="9478" width="13.5546875" style="15" customWidth="1"/>
    <col min="9479" max="9479" width="26.6640625" style="15" customWidth="1"/>
    <col min="9480" max="9729" width="11.44140625" style="15"/>
    <col min="9730" max="9730" width="44" style="15" customWidth="1"/>
    <col min="9731" max="9731" width="29" style="15" customWidth="1"/>
    <col min="9732" max="9732" width="82.88671875" style="15" customWidth="1"/>
    <col min="9733" max="9733" width="13" style="15" customWidth="1"/>
    <col min="9734" max="9734" width="13.5546875" style="15" customWidth="1"/>
    <col min="9735" max="9735" width="26.6640625" style="15" customWidth="1"/>
    <col min="9736" max="9985" width="11.44140625" style="15"/>
    <col min="9986" max="9986" width="44" style="15" customWidth="1"/>
    <col min="9987" max="9987" width="29" style="15" customWidth="1"/>
    <col min="9988" max="9988" width="82.88671875" style="15" customWidth="1"/>
    <col min="9989" max="9989" width="13" style="15" customWidth="1"/>
    <col min="9990" max="9990" width="13.5546875" style="15" customWidth="1"/>
    <col min="9991" max="9991" width="26.6640625" style="15" customWidth="1"/>
    <col min="9992" max="10241" width="11.44140625" style="15"/>
    <col min="10242" max="10242" width="44" style="15" customWidth="1"/>
    <col min="10243" max="10243" width="29" style="15" customWidth="1"/>
    <col min="10244" max="10244" width="82.88671875" style="15" customWidth="1"/>
    <col min="10245" max="10245" width="13" style="15" customWidth="1"/>
    <col min="10246" max="10246" width="13.5546875" style="15" customWidth="1"/>
    <col min="10247" max="10247" width="26.6640625" style="15" customWidth="1"/>
    <col min="10248" max="10497" width="11.44140625" style="15"/>
    <col min="10498" max="10498" width="44" style="15" customWidth="1"/>
    <col min="10499" max="10499" width="29" style="15" customWidth="1"/>
    <col min="10500" max="10500" width="82.88671875" style="15" customWidth="1"/>
    <col min="10501" max="10501" width="13" style="15" customWidth="1"/>
    <col min="10502" max="10502" width="13.5546875" style="15" customWidth="1"/>
    <col min="10503" max="10503" width="26.6640625" style="15" customWidth="1"/>
    <col min="10504" max="10753" width="11.44140625" style="15"/>
    <col min="10754" max="10754" width="44" style="15" customWidth="1"/>
    <col min="10755" max="10755" width="29" style="15" customWidth="1"/>
    <col min="10756" max="10756" width="82.88671875" style="15" customWidth="1"/>
    <col min="10757" max="10757" width="13" style="15" customWidth="1"/>
    <col min="10758" max="10758" width="13.5546875" style="15" customWidth="1"/>
    <col min="10759" max="10759" width="26.6640625" style="15" customWidth="1"/>
    <col min="10760" max="11009" width="11.44140625" style="15"/>
    <col min="11010" max="11010" width="44" style="15" customWidth="1"/>
    <col min="11011" max="11011" width="29" style="15" customWidth="1"/>
    <col min="11012" max="11012" width="82.88671875" style="15" customWidth="1"/>
    <col min="11013" max="11013" width="13" style="15" customWidth="1"/>
    <col min="11014" max="11014" width="13.5546875" style="15" customWidth="1"/>
    <col min="11015" max="11015" width="26.6640625" style="15" customWidth="1"/>
    <col min="11016" max="11265" width="11.44140625" style="15"/>
    <col min="11266" max="11266" width="44" style="15" customWidth="1"/>
    <col min="11267" max="11267" width="29" style="15" customWidth="1"/>
    <col min="11268" max="11268" width="82.88671875" style="15" customWidth="1"/>
    <col min="11269" max="11269" width="13" style="15" customWidth="1"/>
    <col min="11270" max="11270" width="13.5546875" style="15" customWidth="1"/>
    <col min="11271" max="11271" width="26.6640625" style="15" customWidth="1"/>
    <col min="11272" max="11521" width="11.44140625" style="15"/>
    <col min="11522" max="11522" width="44" style="15" customWidth="1"/>
    <col min="11523" max="11523" width="29" style="15" customWidth="1"/>
    <col min="11524" max="11524" width="82.88671875" style="15" customWidth="1"/>
    <col min="11525" max="11525" width="13" style="15" customWidth="1"/>
    <col min="11526" max="11526" width="13.5546875" style="15" customWidth="1"/>
    <col min="11527" max="11527" width="26.6640625" style="15" customWidth="1"/>
    <col min="11528" max="11777" width="11.44140625" style="15"/>
    <col min="11778" max="11778" width="44" style="15" customWidth="1"/>
    <col min="11779" max="11779" width="29" style="15" customWidth="1"/>
    <col min="11780" max="11780" width="82.88671875" style="15" customWidth="1"/>
    <col min="11781" max="11781" width="13" style="15" customWidth="1"/>
    <col min="11782" max="11782" width="13.5546875" style="15" customWidth="1"/>
    <col min="11783" max="11783" width="26.6640625" style="15" customWidth="1"/>
    <col min="11784" max="12033" width="11.44140625" style="15"/>
    <col min="12034" max="12034" width="44" style="15" customWidth="1"/>
    <col min="12035" max="12035" width="29" style="15" customWidth="1"/>
    <col min="12036" max="12036" width="82.88671875" style="15" customWidth="1"/>
    <col min="12037" max="12037" width="13" style="15" customWidth="1"/>
    <col min="12038" max="12038" width="13.5546875" style="15" customWidth="1"/>
    <col min="12039" max="12039" width="26.6640625" style="15" customWidth="1"/>
    <col min="12040" max="12289" width="11.44140625" style="15"/>
    <col min="12290" max="12290" width="44" style="15" customWidth="1"/>
    <col min="12291" max="12291" width="29" style="15" customWidth="1"/>
    <col min="12292" max="12292" width="82.88671875" style="15" customWidth="1"/>
    <col min="12293" max="12293" width="13" style="15" customWidth="1"/>
    <col min="12294" max="12294" width="13.5546875" style="15" customWidth="1"/>
    <col min="12295" max="12295" width="26.6640625" style="15" customWidth="1"/>
    <col min="12296" max="12545" width="11.44140625" style="15"/>
    <col min="12546" max="12546" width="44" style="15" customWidth="1"/>
    <col min="12547" max="12547" width="29" style="15" customWidth="1"/>
    <col min="12548" max="12548" width="82.88671875" style="15" customWidth="1"/>
    <col min="12549" max="12549" width="13" style="15" customWidth="1"/>
    <col min="12550" max="12550" width="13.5546875" style="15" customWidth="1"/>
    <col min="12551" max="12551" width="26.6640625" style="15" customWidth="1"/>
    <col min="12552" max="12801" width="11.44140625" style="15"/>
    <col min="12802" max="12802" width="44" style="15" customWidth="1"/>
    <col min="12803" max="12803" width="29" style="15" customWidth="1"/>
    <col min="12804" max="12804" width="82.88671875" style="15" customWidth="1"/>
    <col min="12805" max="12805" width="13" style="15" customWidth="1"/>
    <col min="12806" max="12806" width="13.5546875" style="15" customWidth="1"/>
    <col min="12807" max="12807" width="26.6640625" style="15" customWidth="1"/>
    <col min="12808" max="13057" width="11.44140625" style="15"/>
    <col min="13058" max="13058" width="44" style="15" customWidth="1"/>
    <col min="13059" max="13059" width="29" style="15" customWidth="1"/>
    <col min="13060" max="13060" width="82.88671875" style="15" customWidth="1"/>
    <col min="13061" max="13061" width="13" style="15" customWidth="1"/>
    <col min="13062" max="13062" width="13.5546875" style="15" customWidth="1"/>
    <col min="13063" max="13063" width="26.6640625" style="15" customWidth="1"/>
    <col min="13064" max="13313" width="11.44140625" style="15"/>
    <col min="13314" max="13314" width="44" style="15" customWidth="1"/>
    <col min="13315" max="13315" width="29" style="15" customWidth="1"/>
    <col min="13316" max="13316" width="82.88671875" style="15" customWidth="1"/>
    <col min="13317" max="13317" width="13" style="15" customWidth="1"/>
    <col min="13318" max="13318" width="13.5546875" style="15" customWidth="1"/>
    <col min="13319" max="13319" width="26.6640625" style="15" customWidth="1"/>
    <col min="13320" max="13569" width="11.44140625" style="15"/>
    <col min="13570" max="13570" width="44" style="15" customWidth="1"/>
    <col min="13571" max="13571" width="29" style="15" customWidth="1"/>
    <col min="13572" max="13572" width="82.88671875" style="15" customWidth="1"/>
    <col min="13573" max="13573" width="13" style="15" customWidth="1"/>
    <col min="13574" max="13574" width="13.5546875" style="15" customWidth="1"/>
    <col min="13575" max="13575" width="26.6640625" style="15" customWidth="1"/>
    <col min="13576" max="13825" width="11.44140625" style="15"/>
    <col min="13826" max="13826" width="44" style="15" customWidth="1"/>
    <col min="13827" max="13827" width="29" style="15" customWidth="1"/>
    <col min="13828" max="13828" width="82.88671875" style="15" customWidth="1"/>
    <col min="13829" max="13829" width="13" style="15" customWidth="1"/>
    <col min="13830" max="13830" width="13.5546875" style="15" customWidth="1"/>
    <col min="13831" max="13831" width="26.6640625" style="15" customWidth="1"/>
    <col min="13832" max="14081" width="11.44140625" style="15"/>
    <col min="14082" max="14082" width="44" style="15" customWidth="1"/>
    <col min="14083" max="14083" width="29" style="15" customWidth="1"/>
    <col min="14084" max="14084" width="82.88671875" style="15" customWidth="1"/>
    <col min="14085" max="14085" width="13" style="15" customWidth="1"/>
    <col min="14086" max="14086" width="13.5546875" style="15" customWidth="1"/>
    <col min="14087" max="14087" width="26.6640625" style="15" customWidth="1"/>
    <col min="14088" max="14337" width="11.44140625" style="15"/>
    <col min="14338" max="14338" width="44" style="15" customWidth="1"/>
    <col min="14339" max="14339" width="29" style="15" customWidth="1"/>
    <col min="14340" max="14340" width="82.88671875" style="15" customWidth="1"/>
    <col min="14341" max="14341" width="13" style="15" customWidth="1"/>
    <col min="14342" max="14342" width="13.5546875" style="15" customWidth="1"/>
    <col min="14343" max="14343" width="26.6640625" style="15" customWidth="1"/>
    <col min="14344" max="14593" width="11.44140625" style="15"/>
    <col min="14594" max="14594" width="44" style="15" customWidth="1"/>
    <col min="14595" max="14595" width="29" style="15" customWidth="1"/>
    <col min="14596" max="14596" width="82.88671875" style="15" customWidth="1"/>
    <col min="14597" max="14597" width="13" style="15" customWidth="1"/>
    <col min="14598" max="14598" width="13.5546875" style="15" customWidth="1"/>
    <col min="14599" max="14599" width="26.6640625" style="15" customWidth="1"/>
    <col min="14600" max="14849" width="11.44140625" style="15"/>
    <col min="14850" max="14850" width="44" style="15" customWidth="1"/>
    <col min="14851" max="14851" width="29" style="15" customWidth="1"/>
    <col min="14852" max="14852" width="82.88671875" style="15" customWidth="1"/>
    <col min="14853" max="14853" width="13" style="15" customWidth="1"/>
    <col min="14854" max="14854" width="13.5546875" style="15" customWidth="1"/>
    <col min="14855" max="14855" width="26.6640625" style="15" customWidth="1"/>
    <col min="14856" max="15105" width="11.44140625" style="15"/>
    <col min="15106" max="15106" width="44" style="15" customWidth="1"/>
    <col min="15107" max="15107" width="29" style="15" customWidth="1"/>
    <col min="15108" max="15108" width="82.88671875" style="15" customWidth="1"/>
    <col min="15109" max="15109" width="13" style="15" customWidth="1"/>
    <col min="15110" max="15110" width="13.5546875" style="15" customWidth="1"/>
    <col min="15111" max="15111" width="26.6640625" style="15" customWidth="1"/>
    <col min="15112" max="15361" width="11.44140625" style="15"/>
    <col min="15362" max="15362" width="44" style="15" customWidth="1"/>
    <col min="15363" max="15363" width="29" style="15" customWidth="1"/>
    <col min="15364" max="15364" width="82.88671875" style="15" customWidth="1"/>
    <col min="15365" max="15365" width="13" style="15" customWidth="1"/>
    <col min="15366" max="15366" width="13.5546875" style="15" customWidth="1"/>
    <col min="15367" max="15367" width="26.6640625" style="15" customWidth="1"/>
    <col min="15368" max="15617" width="11.44140625" style="15"/>
    <col min="15618" max="15618" width="44" style="15" customWidth="1"/>
    <col min="15619" max="15619" width="29" style="15" customWidth="1"/>
    <col min="15620" max="15620" width="82.88671875" style="15" customWidth="1"/>
    <col min="15621" max="15621" width="13" style="15" customWidth="1"/>
    <col min="15622" max="15622" width="13.5546875" style="15" customWidth="1"/>
    <col min="15623" max="15623" width="26.6640625" style="15" customWidth="1"/>
    <col min="15624" max="15873" width="11.44140625" style="15"/>
    <col min="15874" max="15874" width="44" style="15" customWidth="1"/>
    <col min="15875" max="15875" width="29" style="15" customWidth="1"/>
    <col min="15876" max="15876" width="82.88671875" style="15" customWidth="1"/>
    <col min="15877" max="15877" width="13" style="15" customWidth="1"/>
    <col min="15878" max="15878" width="13.5546875" style="15" customWidth="1"/>
    <col min="15879" max="15879" width="26.6640625" style="15" customWidth="1"/>
    <col min="15880" max="16129" width="11.44140625" style="15"/>
    <col min="16130" max="16130" width="44" style="15" customWidth="1"/>
    <col min="16131" max="16131" width="29" style="15" customWidth="1"/>
    <col min="16132" max="16132" width="82.88671875" style="15" customWidth="1"/>
    <col min="16133" max="16133" width="13" style="15" customWidth="1"/>
    <col min="16134" max="16134" width="13.5546875" style="15" customWidth="1"/>
    <col min="16135" max="16135" width="26.6640625" style="15" customWidth="1"/>
    <col min="16136" max="16384" width="11.44140625" style="15"/>
  </cols>
  <sheetData>
    <row r="1" spans="1:10" ht="18.75" customHeight="1" x14ac:dyDescent="0.3">
      <c r="A1" s="413" t="s">
        <v>144</v>
      </c>
      <c r="B1" s="413"/>
      <c r="C1" s="413"/>
      <c r="D1" s="413"/>
      <c r="E1" s="413"/>
      <c r="F1" s="413"/>
      <c r="G1" s="413"/>
    </row>
    <row r="2" spans="1:10" ht="25.5" customHeight="1" x14ac:dyDescent="0.3">
      <c r="A2" s="413"/>
      <c r="B2" s="413"/>
      <c r="C2" s="413"/>
      <c r="D2" s="413"/>
      <c r="E2" s="413"/>
      <c r="F2" s="413"/>
      <c r="G2" s="413"/>
    </row>
    <row r="3" spans="1:10" ht="14.25" customHeight="1" x14ac:dyDescent="0.3">
      <c r="A3" s="413"/>
      <c r="B3" s="413"/>
      <c r="C3" s="413"/>
      <c r="D3" s="413"/>
      <c r="E3" s="413"/>
      <c r="F3" s="413"/>
      <c r="G3" s="413"/>
    </row>
    <row r="4" spans="1:10" ht="86.25" customHeight="1" x14ac:dyDescent="0.3">
      <c r="C4" s="16"/>
      <c r="D4" s="16"/>
      <c r="E4" s="16"/>
      <c r="F4" s="17"/>
    </row>
    <row r="5" spans="1:10" ht="28.5" customHeight="1" x14ac:dyDescent="0.3">
      <c r="A5" s="416" t="s">
        <v>152</v>
      </c>
      <c r="B5" s="416"/>
      <c r="C5" s="416"/>
      <c r="D5" s="416"/>
      <c r="E5" s="416"/>
      <c r="F5" s="416"/>
      <c r="G5" s="416"/>
      <c r="H5" s="416"/>
      <c r="I5" s="416"/>
    </row>
    <row r="6" spans="1:10" s="23" customFormat="1" ht="42" customHeight="1" x14ac:dyDescent="0.3">
      <c r="A6" s="18" t="s">
        <v>82</v>
      </c>
      <c r="B6" s="414" t="s">
        <v>145</v>
      </c>
      <c r="C6" s="414" t="s">
        <v>146</v>
      </c>
      <c r="D6" s="414" t="s">
        <v>147</v>
      </c>
      <c r="E6" s="414" t="s">
        <v>148</v>
      </c>
      <c r="F6" s="414" t="s">
        <v>149</v>
      </c>
      <c r="G6" s="414" t="s">
        <v>150</v>
      </c>
      <c r="H6" s="414" t="s">
        <v>151</v>
      </c>
      <c r="I6" s="414"/>
      <c r="J6" s="26"/>
    </row>
    <row r="7" spans="1:10" s="23" customFormat="1" ht="48.75" customHeight="1" x14ac:dyDescent="0.3">
      <c r="A7" s="25"/>
      <c r="B7" s="415"/>
      <c r="C7" s="415"/>
      <c r="D7" s="415"/>
      <c r="E7" s="415"/>
      <c r="F7" s="415"/>
      <c r="G7" s="415"/>
      <c r="H7" s="19" t="s">
        <v>153</v>
      </c>
      <c r="I7" s="19" t="s">
        <v>154</v>
      </c>
      <c r="J7" s="26"/>
    </row>
    <row r="8" spans="1:10" ht="78.75" customHeight="1" x14ac:dyDescent="0.3">
      <c r="A8" s="20"/>
      <c r="B8" s="20"/>
      <c r="C8" s="21"/>
      <c r="D8" s="21"/>
      <c r="E8" s="22"/>
      <c r="F8" s="22"/>
      <c r="G8" s="21"/>
      <c r="H8" s="21"/>
      <c r="I8" s="21"/>
      <c r="J8"/>
    </row>
    <row r="9" spans="1:10" ht="101.25" customHeight="1" x14ac:dyDescent="0.3">
      <c r="A9" s="20"/>
      <c r="B9" s="20"/>
      <c r="C9" s="21"/>
      <c r="D9" s="21"/>
      <c r="E9" s="22"/>
      <c r="F9" s="22"/>
      <c r="G9" s="21"/>
      <c r="H9" s="21"/>
      <c r="I9" s="21"/>
      <c r="J9"/>
    </row>
    <row r="10" spans="1:10" ht="124.5" customHeight="1" x14ac:dyDescent="0.3">
      <c r="A10" s="20"/>
      <c r="B10" s="20"/>
      <c r="C10" s="21"/>
      <c r="D10" s="21"/>
      <c r="E10" s="22"/>
      <c r="F10" s="22"/>
      <c r="G10" s="21"/>
      <c r="H10" s="21"/>
      <c r="I10" s="21"/>
      <c r="J10"/>
    </row>
    <row r="11" spans="1:10" ht="74.25" customHeight="1" x14ac:dyDescent="0.3">
      <c r="A11" s="20"/>
      <c r="B11" s="20"/>
      <c r="C11" s="21"/>
      <c r="D11" s="21"/>
      <c r="E11" s="22"/>
      <c r="F11" s="22"/>
      <c r="G11" s="21"/>
      <c r="H11" s="21"/>
      <c r="I11" s="21"/>
      <c r="J11"/>
    </row>
    <row r="12" spans="1:10" x14ac:dyDescent="0.3">
      <c r="A12" s="416" t="s">
        <v>155</v>
      </c>
      <c r="B12" s="416"/>
      <c r="C12" s="416"/>
      <c r="D12" s="416"/>
      <c r="E12" s="416"/>
      <c r="F12" s="416"/>
      <c r="G12" s="416"/>
      <c r="H12" s="416"/>
      <c r="I12" s="416"/>
    </row>
    <row r="13" spans="1:10" ht="13.8" x14ac:dyDescent="0.3">
      <c r="A13" s="20"/>
      <c r="B13" s="20"/>
      <c r="C13" s="21"/>
      <c r="D13" s="21"/>
      <c r="E13" s="22"/>
      <c r="F13" s="22"/>
      <c r="G13" s="21"/>
      <c r="H13" s="21"/>
      <c r="I13" s="21"/>
    </row>
    <row r="14" spans="1:10" ht="13.8" x14ac:dyDescent="0.3">
      <c r="A14" s="20"/>
      <c r="B14" s="20"/>
      <c r="C14" s="21"/>
      <c r="D14" s="21"/>
      <c r="E14" s="22"/>
      <c r="F14" s="22"/>
      <c r="G14" s="21"/>
      <c r="H14" s="21"/>
      <c r="I14" s="21"/>
    </row>
    <row r="15" spans="1:10" ht="13.8" x14ac:dyDescent="0.3">
      <c r="A15" s="20"/>
      <c r="B15" s="20"/>
      <c r="C15" s="21"/>
      <c r="D15" s="21"/>
      <c r="E15" s="22"/>
      <c r="F15" s="22"/>
      <c r="G15" s="21"/>
      <c r="H15" s="21"/>
      <c r="I15" s="21"/>
    </row>
    <row r="16" spans="1:10" ht="13.8" x14ac:dyDescent="0.3">
      <c r="A16" s="20"/>
      <c r="B16" s="20"/>
      <c r="C16" s="21"/>
      <c r="D16" s="21"/>
      <c r="E16" s="22"/>
      <c r="F16" s="22"/>
      <c r="G16" s="21"/>
      <c r="H16" s="21"/>
      <c r="I16" s="21"/>
    </row>
    <row r="17" spans="1:9" ht="13.8" x14ac:dyDescent="0.3">
      <c r="A17" s="20"/>
      <c r="B17" s="20"/>
      <c r="C17" s="21"/>
      <c r="D17" s="21"/>
      <c r="E17" s="22"/>
      <c r="F17" s="22"/>
      <c r="G17" s="21"/>
      <c r="H17" s="21"/>
      <c r="I17" s="21"/>
    </row>
    <row r="18" spans="1:9" ht="13.8" x14ac:dyDescent="0.3">
      <c r="A18" s="20"/>
      <c r="B18" s="20"/>
      <c r="C18" s="21"/>
      <c r="D18" s="21"/>
      <c r="E18" s="22"/>
      <c r="F18" s="22"/>
      <c r="G18" s="21"/>
      <c r="H18" s="21"/>
      <c r="I18" s="21"/>
    </row>
    <row r="19" spans="1:9" ht="13.8" x14ac:dyDescent="0.3">
      <c r="A19" s="20"/>
      <c r="B19" s="20"/>
      <c r="C19" s="21"/>
      <c r="D19" s="21"/>
      <c r="E19" s="22"/>
      <c r="F19" s="22"/>
      <c r="G19" s="21"/>
      <c r="H19" s="21"/>
      <c r="I19" s="21"/>
    </row>
    <row r="20" spans="1:9" ht="14.25" customHeight="1" x14ac:dyDescent="0.3">
      <c r="A20" s="420" t="s">
        <v>157</v>
      </c>
      <c r="B20" s="421"/>
      <c r="C20" s="27"/>
      <c r="D20" s="28"/>
      <c r="E20" s="22" t="s">
        <v>159</v>
      </c>
      <c r="F20" s="417"/>
      <c r="G20" s="418"/>
      <c r="H20" s="418"/>
      <c r="I20" s="419"/>
    </row>
    <row r="21" spans="1:9" ht="14.25" customHeight="1" x14ac:dyDescent="0.3">
      <c r="A21" s="420" t="s">
        <v>156</v>
      </c>
      <c r="B21" s="421"/>
      <c r="C21" s="27"/>
      <c r="D21" s="28"/>
      <c r="E21" s="22" t="s">
        <v>158</v>
      </c>
      <c r="F21" s="417"/>
      <c r="G21" s="418"/>
      <c r="H21" s="418"/>
      <c r="I21" s="419"/>
    </row>
  </sheetData>
  <mergeCells count="14">
    <mergeCell ref="A12:I12"/>
    <mergeCell ref="F21:I21"/>
    <mergeCell ref="F20:I20"/>
    <mergeCell ref="A20:B20"/>
    <mergeCell ref="A21:B21"/>
    <mergeCell ref="A1:G3"/>
    <mergeCell ref="H6:I6"/>
    <mergeCell ref="G6:G7"/>
    <mergeCell ref="F6:F7"/>
    <mergeCell ref="E6:E7"/>
    <mergeCell ref="D6:D7"/>
    <mergeCell ref="C6:C7"/>
    <mergeCell ref="B6:B7"/>
    <mergeCell ref="A5:I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A74F-879B-49F0-877B-39D4D25FD0E2}">
  <dimension ref="A2:WDI77"/>
  <sheetViews>
    <sheetView showGridLines="0" zoomScale="30" zoomScaleNormal="30" workbookViewId="0">
      <selection activeCell="V14" sqref="V14"/>
    </sheetView>
  </sheetViews>
  <sheetFormatPr baseColWidth="10" defaultColWidth="0" defaultRowHeight="14.4" x14ac:dyDescent="0.3"/>
  <cols>
    <col min="1" max="1" width="20.33203125" style="26" customWidth="1"/>
    <col min="2" max="2" width="14" customWidth="1"/>
    <col min="3" max="3" width="27.88671875" customWidth="1"/>
    <col min="4" max="4" width="13" customWidth="1"/>
    <col min="5" max="5" width="21.33203125" style="59" customWidth="1"/>
    <col min="6" max="6" width="17.33203125" bestFit="1" customWidth="1"/>
    <col min="7" max="7" width="20.5546875" customWidth="1"/>
    <col min="8" max="8" width="11.44140625" customWidth="1"/>
    <col min="9" max="12" width="15.109375" customWidth="1"/>
    <col min="13" max="18" width="13.44140625" customWidth="1"/>
    <col min="19" max="19" width="26.6640625" style="64" customWidth="1"/>
    <col min="20" max="21" width="27.33203125" style="26" customWidth="1"/>
    <col min="22" max="22" width="28.33203125" style="13" customWidth="1"/>
    <col min="23" max="23" width="25.33203125" customWidth="1"/>
    <col min="24" max="24" width="25.88671875" customWidth="1"/>
    <col min="25" max="25" width="13.44140625" customWidth="1"/>
    <col min="26" max="31" width="11.44140625" customWidth="1"/>
    <col min="32" max="272" width="11.44140625" hidden="1"/>
    <col min="273" max="287" width="11.44140625" customWidth="1"/>
    <col min="288" max="528" width="11.44140625" hidden="1"/>
    <col min="529" max="543" width="11.44140625" customWidth="1"/>
    <col min="544" max="784" width="11.44140625" hidden="1"/>
    <col min="785" max="799" width="11.44140625" customWidth="1"/>
    <col min="800" max="1040" width="11.44140625" hidden="1"/>
    <col min="1041" max="1055" width="11.44140625" customWidth="1"/>
    <col min="1056" max="1296" width="11.44140625" hidden="1"/>
    <col min="1297" max="1311" width="11.44140625" customWidth="1"/>
    <col min="1312" max="1552" width="11.44140625" hidden="1"/>
    <col min="1553" max="1567" width="11.44140625" customWidth="1"/>
    <col min="1568" max="1808" width="11.44140625" hidden="1"/>
    <col min="1809" max="1823" width="11.44140625" customWidth="1"/>
    <col min="1824" max="2064" width="11.44140625" hidden="1"/>
    <col min="2065" max="2079" width="11.44140625" customWidth="1"/>
    <col min="2080" max="2320" width="11.44140625" hidden="1"/>
    <col min="2321" max="2335" width="11.44140625" customWidth="1"/>
    <col min="2336" max="2576" width="11.44140625" hidden="1"/>
    <col min="2577" max="2591" width="11.44140625" customWidth="1"/>
    <col min="2592" max="2832" width="11.44140625" hidden="1"/>
    <col min="2833" max="2847" width="11.44140625" customWidth="1"/>
    <col min="2848" max="3088" width="11.44140625" hidden="1"/>
    <col min="3089" max="3103" width="11.44140625" customWidth="1"/>
    <col min="3104" max="3344" width="11.44140625" hidden="1"/>
    <col min="3345" max="3359" width="11.44140625" customWidth="1"/>
    <col min="3360" max="3600" width="11.44140625" hidden="1"/>
    <col min="3601" max="3615" width="11.44140625" customWidth="1"/>
    <col min="3616" max="3856" width="11.44140625" hidden="1"/>
    <col min="3857" max="3871" width="11.44140625" customWidth="1"/>
    <col min="3872" max="4112" width="11.44140625" hidden="1"/>
    <col min="4113" max="4127" width="11.44140625" customWidth="1"/>
    <col min="4128" max="4368" width="11.44140625" hidden="1"/>
    <col min="4369" max="4383" width="11.44140625" customWidth="1"/>
    <col min="4384" max="4624" width="11.44140625" hidden="1"/>
    <col min="4625" max="4639" width="11.44140625" customWidth="1"/>
    <col min="4640" max="4880" width="11.44140625" hidden="1"/>
    <col min="4881" max="4895" width="11.44140625" customWidth="1"/>
    <col min="4896" max="5136" width="11.44140625" hidden="1"/>
    <col min="5137" max="5151" width="11.44140625" customWidth="1"/>
    <col min="5152" max="5392" width="11.44140625" hidden="1"/>
    <col min="5393" max="5407" width="11.44140625" customWidth="1"/>
    <col min="5408" max="5648" width="11.44140625" hidden="1"/>
    <col min="5649" max="5663" width="11.44140625" customWidth="1"/>
    <col min="5664" max="5904" width="11.44140625" hidden="1"/>
    <col min="5905" max="5919" width="11.44140625" customWidth="1"/>
    <col min="5920" max="6160" width="11.44140625" hidden="1"/>
    <col min="6161" max="6175" width="11.44140625" customWidth="1"/>
    <col min="6176" max="6416" width="11.44140625" hidden="1"/>
    <col min="6417" max="6431" width="11.44140625" customWidth="1"/>
    <col min="6432" max="6672" width="11.44140625" hidden="1"/>
    <col min="6673" max="6687" width="11.44140625" customWidth="1"/>
    <col min="6688" max="6928" width="11.44140625" hidden="1"/>
    <col min="6929" max="6943" width="11.44140625" customWidth="1"/>
    <col min="6944" max="7184" width="11.44140625" hidden="1"/>
    <col min="7185" max="7199" width="11.44140625" customWidth="1"/>
    <col min="7200" max="7440" width="11.44140625" hidden="1"/>
    <col min="7441" max="7455" width="11.44140625" customWidth="1"/>
    <col min="7456" max="7696" width="11.44140625" hidden="1"/>
    <col min="7697" max="7711" width="11.44140625" customWidth="1"/>
    <col min="7712" max="7952" width="11.44140625" hidden="1"/>
    <col min="7953" max="7967" width="11.44140625" customWidth="1"/>
    <col min="7968" max="8208" width="11.44140625" hidden="1"/>
    <col min="8209" max="8223" width="11.44140625" customWidth="1"/>
    <col min="8224" max="8464" width="11.44140625" hidden="1"/>
    <col min="8465" max="8479" width="11.44140625" customWidth="1"/>
    <col min="8480" max="8720" width="11.44140625" hidden="1"/>
    <col min="8721" max="8735" width="11.44140625" customWidth="1"/>
    <col min="8736" max="8976" width="11.44140625" hidden="1"/>
    <col min="8977" max="8991" width="11.44140625" customWidth="1"/>
    <col min="8992" max="9232" width="11.44140625" hidden="1"/>
    <col min="9233" max="9247" width="11.44140625" customWidth="1"/>
    <col min="9248" max="9488" width="11.44140625" hidden="1"/>
    <col min="9489" max="9503" width="11.44140625" customWidth="1"/>
    <col min="9504" max="9744" width="11.44140625" hidden="1"/>
    <col min="9745" max="9759" width="11.44140625" customWidth="1"/>
    <col min="9760" max="10000" width="11.44140625" hidden="1"/>
    <col min="10001" max="10015" width="11.44140625" customWidth="1"/>
    <col min="10016" max="10256" width="11.44140625" hidden="1"/>
    <col min="10257" max="10271" width="11.44140625" customWidth="1"/>
    <col min="10272" max="10512" width="11.44140625" hidden="1"/>
    <col min="10513" max="10527" width="11.44140625" customWidth="1"/>
    <col min="10528" max="10768" width="11.44140625" hidden="1"/>
    <col min="10769" max="10783" width="11.44140625" customWidth="1"/>
    <col min="10784" max="11024" width="11.44140625" hidden="1"/>
    <col min="11025" max="11039" width="11.44140625" customWidth="1"/>
    <col min="11040" max="11280" width="11.44140625" hidden="1"/>
    <col min="11281" max="11295" width="11.44140625" customWidth="1"/>
    <col min="11296" max="11536" width="11.44140625" hidden="1"/>
    <col min="11537" max="11551" width="11.44140625" customWidth="1"/>
    <col min="11552" max="11792" width="11.44140625" hidden="1"/>
    <col min="11793" max="11807" width="11.44140625" customWidth="1"/>
    <col min="11808" max="12048" width="11.44140625" hidden="1"/>
    <col min="12049" max="12063" width="11.44140625" customWidth="1"/>
    <col min="12064" max="12304" width="11.44140625" hidden="1"/>
    <col min="12305" max="12319" width="11.44140625" customWidth="1"/>
    <col min="12320" max="12560" width="11.44140625" hidden="1"/>
    <col min="12561" max="12575" width="11.44140625" customWidth="1"/>
    <col min="12576" max="12816" width="11.44140625" hidden="1"/>
    <col min="12817" max="12831" width="11.44140625" customWidth="1"/>
    <col min="12832" max="13072" width="11.44140625" hidden="1"/>
    <col min="13073" max="13087" width="11.44140625" customWidth="1"/>
    <col min="13088" max="13328" width="11.44140625" hidden="1"/>
    <col min="13329" max="13343" width="11.44140625" customWidth="1"/>
    <col min="13344" max="13584" width="11.44140625" hidden="1"/>
    <col min="13585" max="13599" width="11.44140625" customWidth="1"/>
    <col min="13600" max="13840" width="11.44140625" hidden="1"/>
    <col min="13841" max="13855" width="11.44140625" customWidth="1"/>
    <col min="13856" max="14096" width="11.44140625" hidden="1"/>
    <col min="14097" max="14111" width="11.44140625" customWidth="1"/>
    <col min="14112" max="14352" width="11.44140625" hidden="1"/>
    <col min="14353" max="14367" width="11.44140625" customWidth="1"/>
    <col min="14368" max="14608" width="11.44140625" hidden="1"/>
    <col min="14609" max="14623" width="11.44140625" customWidth="1"/>
    <col min="14624" max="14864" width="11.44140625" hidden="1"/>
    <col min="14865" max="14879" width="11.44140625" customWidth="1"/>
    <col min="14880" max="15120" width="11.44140625" hidden="1"/>
    <col min="15121" max="15135" width="11.44140625" customWidth="1"/>
    <col min="15136" max="15376" width="11.44140625" hidden="1"/>
    <col min="15377" max="15391" width="11.44140625" customWidth="1"/>
    <col min="15392" max="15632" width="11.44140625" hidden="1"/>
    <col min="15633" max="15647" width="11.44140625" customWidth="1"/>
    <col min="15662" max="16384" width="11.44140625" hidden="1"/>
  </cols>
  <sheetData>
    <row r="2" spans="1:29" ht="20.100000000000001" customHeight="1" x14ac:dyDescent="0.3">
      <c r="A2" s="424"/>
      <c r="B2" s="424"/>
      <c r="C2" s="424"/>
      <c r="D2" s="428" t="s">
        <v>110</v>
      </c>
      <c r="E2" s="429"/>
      <c r="F2" s="429"/>
      <c r="G2" s="429"/>
      <c r="H2" s="429"/>
      <c r="I2" s="429"/>
      <c r="J2" s="429"/>
      <c r="K2" s="429"/>
      <c r="L2" s="429"/>
      <c r="M2" s="429"/>
      <c r="N2" s="429"/>
      <c r="O2" s="429"/>
      <c r="P2" s="429"/>
      <c r="Q2" s="429"/>
      <c r="R2" s="429"/>
      <c r="S2" s="429"/>
      <c r="T2" s="429"/>
      <c r="U2" s="429"/>
      <c r="V2" s="430"/>
      <c r="W2" s="437" t="s">
        <v>396</v>
      </c>
      <c r="X2" s="438"/>
      <c r="Y2" s="122"/>
      <c r="Z2" s="122"/>
      <c r="AA2" s="445"/>
      <c r="AB2" s="445"/>
      <c r="AC2" s="445"/>
    </row>
    <row r="3" spans="1:29" ht="20.100000000000001" customHeight="1" x14ac:dyDescent="0.3">
      <c r="A3" s="424"/>
      <c r="B3" s="424"/>
      <c r="C3" s="424"/>
      <c r="D3" s="431"/>
      <c r="E3" s="432"/>
      <c r="F3" s="432"/>
      <c r="G3" s="432"/>
      <c r="H3" s="432"/>
      <c r="I3" s="432"/>
      <c r="J3" s="432"/>
      <c r="K3" s="432"/>
      <c r="L3" s="432"/>
      <c r="M3" s="432"/>
      <c r="N3" s="432"/>
      <c r="O3" s="432"/>
      <c r="P3" s="432"/>
      <c r="Q3" s="432"/>
      <c r="R3" s="432"/>
      <c r="S3" s="432"/>
      <c r="T3" s="432"/>
      <c r="U3" s="432"/>
      <c r="V3" s="433"/>
      <c r="W3" s="439" t="s">
        <v>409</v>
      </c>
      <c r="X3" s="440"/>
      <c r="Y3" s="122"/>
      <c r="Z3" s="122"/>
      <c r="AA3" s="445"/>
      <c r="AB3" s="445"/>
      <c r="AC3" s="445"/>
    </row>
    <row r="4" spans="1:29" ht="20.100000000000001" customHeight="1" x14ac:dyDescent="0.3">
      <c r="A4" s="424"/>
      <c r="B4" s="424"/>
      <c r="C4" s="424"/>
      <c r="D4" s="431"/>
      <c r="E4" s="432"/>
      <c r="F4" s="432"/>
      <c r="G4" s="432"/>
      <c r="H4" s="432"/>
      <c r="I4" s="432"/>
      <c r="J4" s="432"/>
      <c r="K4" s="432"/>
      <c r="L4" s="432"/>
      <c r="M4" s="432"/>
      <c r="N4" s="432"/>
      <c r="O4" s="432"/>
      <c r="P4" s="432"/>
      <c r="Q4" s="432"/>
      <c r="R4" s="432"/>
      <c r="S4" s="432"/>
      <c r="T4" s="432"/>
      <c r="U4" s="432"/>
      <c r="V4" s="433"/>
      <c r="W4" s="437" t="s">
        <v>397</v>
      </c>
      <c r="X4" s="438"/>
      <c r="Y4" s="122"/>
      <c r="Z4" s="122"/>
      <c r="AA4" s="445"/>
      <c r="AB4" s="445"/>
      <c r="AC4" s="445"/>
    </row>
    <row r="5" spans="1:29" ht="20.100000000000001" customHeight="1" x14ac:dyDescent="0.3">
      <c r="A5" s="424"/>
      <c r="B5" s="424"/>
      <c r="C5" s="424"/>
      <c r="D5" s="434"/>
      <c r="E5" s="435"/>
      <c r="F5" s="435"/>
      <c r="G5" s="435"/>
      <c r="H5" s="435"/>
      <c r="I5" s="435"/>
      <c r="J5" s="435"/>
      <c r="K5" s="435"/>
      <c r="L5" s="435"/>
      <c r="M5" s="435"/>
      <c r="N5" s="435"/>
      <c r="O5" s="435"/>
      <c r="P5" s="435"/>
      <c r="Q5" s="435"/>
      <c r="R5" s="435"/>
      <c r="S5" s="435"/>
      <c r="T5" s="435"/>
      <c r="U5" s="435"/>
      <c r="V5" s="436"/>
      <c r="W5" s="437" t="s">
        <v>398</v>
      </c>
      <c r="X5" s="438"/>
      <c r="Y5" s="122"/>
      <c r="Z5" s="122"/>
      <c r="AA5" s="445"/>
      <c r="AB5" s="445"/>
      <c r="AC5" s="445"/>
    </row>
    <row r="6" spans="1:29" ht="15" customHeight="1" x14ac:dyDescent="0.3">
      <c r="A6" s="427" t="s">
        <v>376</v>
      </c>
      <c r="B6" s="427"/>
      <c r="C6" s="427"/>
      <c r="D6" s="427"/>
      <c r="E6" s="427"/>
      <c r="F6" s="427"/>
      <c r="G6" s="427"/>
      <c r="H6" s="427"/>
      <c r="I6" s="427"/>
      <c r="J6" s="427"/>
      <c r="K6" s="427"/>
      <c r="L6" s="427"/>
      <c r="M6" s="427"/>
      <c r="N6" s="427"/>
      <c r="O6" s="427"/>
      <c r="P6" s="427"/>
      <c r="Q6" s="427"/>
      <c r="R6" s="427"/>
      <c r="S6" s="427"/>
      <c r="T6" s="427"/>
      <c r="U6" s="427"/>
      <c r="V6" s="427"/>
      <c r="W6" s="427"/>
      <c r="X6" s="427"/>
      <c r="Y6" s="122"/>
      <c r="Z6" s="127"/>
      <c r="AA6" s="127"/>
      <c r="AB6" s="127"/>
    </row>
    <row r="7" spans="1:29" ht="15" customHeight="1" x14ac:dyDescent="0.3">
      <c r="A7" s="392"/>
      <c r="B7" s="392"/>
      <c r="C7" s="392"/>
      <c r="D7" s="392"/>
      <c r="E7" s="392"/>
      <c r="F7" s="392"/>
      <c r="G7" s="392"/>
      <c r="H7" s="392"/>
      <c r="I7" s="392"/>
      <c r="J7" s="392"/>
      <c r="K7" s="392"/>
      <c r="L7" s="392"/>
      <c r="M7" s="392"/>
      <c r="N7" s="392"/>
      <c r="O7" s="392"/>
      <c r="P7" s="392"/>
      <c r="Q7" s="392"/>
      <c r="R7" s="392"/>
      <c r="S7" s="392"/>
      <c r="T7" s="392"/>
      <c r="U7" s="392"/>
      <c r="V7" s="392"/>
      <c r="W7" s="392"/>
      <c r="X7" s="392"/>
      <c r="Y7" s="122"/>
      <c r="Z7" s="127"/>
      <c r="AA7" s="127"/>
      <c r="AB7" s="127"/>
    </row>
    <row r="8" spans="1:29" ht="15" customHeight="1" x14ac:dyDescent="0.3">
      <c r="A8" s="392"/>
      <c r="B8" s="392"/>
      <c r="C8" s="392"/>
      <c r="D8" s="392"/>
      <c r="E8" s="392"/>
      <c r="F8" s="392"/>
      <c r="G8" s="392"/>
      <c r="H8" s="392"/>
      <c r="I8" s="392"/>
      <c r="J8" s="392"/>
      <c r="K8" s="392"/>
      <c r="L8" s="392"/>
      <c r="M8" s="392"/>
      <c r="N8" s="392"/>
      <c r="O8" s="392"/>
      <c r="P8" s="392"/>
      <c r="Q8" s="392"/>
      <c r="R8" s="392"/>
      <c r="S8" s="392"/>
      <c r="T8" s="392"/>
      <c r="U8" s="392"/>
      <c r="V8" s="392"/>
      <c r="W8" s="392"/>
      <c r="X8" s="392"/>
      <c r="Y8" s="127"/>
      <c r="Z8" s="127"/>
      <c r="AA8" s="127"/>
      <c r="AB8" s="127"/>
    </row>
    <row r="9" spans="1:29" ht="15" customHeight="1" x14ac:dyDescent="0.3">
      <c r="A9" s="392"/>
      <c r="B9" s="392"/>
      <c r="C9" s="392"/>
      <c r="D9" s="392"/>
      <c r="E9" s="392"/>
      <c r="F9" s="392"/>
      <c r="G9" s="392"/>
      <c r="H9" s="392"/>
      <c r="I9" s="392"/>
      <c r="J9" s="392"/>
      <c r="K9" s="392"/>
      <c r="L9" s="392"/>
      <c r="M9" s="392"/>
      <c r="N9" s="392"/>
      <c r="O9" s="392"/>
      <c r="P9" s="392"/>
      <c r="Q9" s="392"/>
      <c r="R9" s="392"/>
      <c r="S9" s="392"/>
      <c r="T9" s="392"/>
      <c r="U9" s="392"/>
      <c r="V9" s="392"/>
      <c r="W9" s="392"/>
      <c r="X9" s="392"/>
      <c r="Y9" s="127"/>
      <c r="Z9" s="127"/>
      <c r="AA9" s="127"/>
      <c r="AB9" s="127"/>
    </row>
    <row r="10" spans="1:29" ht="15" customHeight="1" x14ac:dyDescent="0.3">
      <c r="A10" s="392"/>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127"/>
      <c r="Z10" s="127"/>
      <c r="AA10" s="127"/>
      <c r="AB10" s="127"/>
    </row>
    <row r="11" spans="1:29" ht="15" customHeight="1" x14ac:dyDescent="0.3">
      <c r="A11" s="392"/>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127"/>
    </row>
    <row r="12" spans="1:29" ht="253.2" customHeight="1" x14ac:dyDescent="0.3">
      <c r="E12" s="81"/>
      <c r="F12" s="14"/>
      <c r="G12" s="14"/>
      <c r="H12" s="14"/>
      <c r="I12" s="14"/>
      <c r="J12" s="14"/>
      <c r="K12" s="14"/>
      <c r="L12" s="14"/>
      <c r="M12" s="14"/>
      <c r="N12" s="14"/>
    </row>
    <row r="13" spans="1:29" ht="409.6" customHeight="1" x14ac:dyDescent="0.3"/>
    <row r="14" spans="1:29" ht="409.6" customHeight="1" x14ac:dyDescent="0.3">
      <c r="A14" s="38"/>
      <c r="B14" s="1"/>
      <c r="C14" s="1"/>
      <c r="D14" s="65"/>
      <c r="E14" s="65"/>
      <c r="F14" s="65"/>
      <c r="G14" s="1"/>
      <c r="H14" s="1"/>
      <c r="I14" s="66"/>
      <c r="J14" s="66"/>
      <c r="K14" s="66"/>
      <c r="L14" s="66"/>
      <c r="M14" s="66"/>
      <c r="N14" s="66"/>
      <c r="O14" s="66"/>
      <c r="P14" s="66"/>
      <c r="Q14" s="66"/>
      <c r="R14" s="66"/>
      <c r="S14" s="67"/>
      <c r="T14" s="23"/>
      <c r="U14" s="23"/>
    </row>
    <row r="15" spans="1:29" ht="36.6" x14ac:dyDescent="0.3">
      <c r="A15" s="425" t="s">
        <v>363</v>
      </c>
      <c r="B15" s="425"/>
      <c r="C15" s="425"/>
      <c r="D15" s="425"/>
      <c r="E15" s="425"/>
      <c r="F15" s="425"/>
      <c r="G15" s="425"/>
      <c r="H15" s="425"/>
      <c r="I15" s="425"/>
      <c r="J15" s="425"/>
      <c r="K15" s="425"/>
      <c r="L15" s="425"/>
      <c r="M15" s="425"/>
      <c r="N15" s="425"/>
      <c r="O15" s="425"/>
      <c r="P15" s="425"/>
      <c r="Q15" s="425"/>
      <c r="R15" s="425"/>
      <c r="S15" s="425"/>
      <c r="T15" s="425"/>
      <c r="U15" s="425"/>
      <c r="V15" s="425"/>
      <c r="W15" s="425"/>
      <c r="X15" s="425"/>
    </row>
    <row r="16" spans="1:29" ht="58.2" customHeight="1" x14ac:dyDescent="0.3">
      <c r="A16" s="120" t="s">
        <v>297</v>
      </c>
      <c r="B16" s="120" t="s">
        <v>298</v>
      </c>
      <c r="C16" s="120" t="s">
        <v>299</v>
      </c>
      <c r="D16" s="120" t="s">
        <v>175</v>
      </c>
      <c r="E16" s="120" t="s">
        <v>176</v>
      </c>
      <c r="F16" s="120" t="s">
        <v>300</v>
      </c>
      <c r="G16" s="121" t="s">
        <v>163</v>
      </c>
      <c r="H16" s="121" t="s">
        <v>164</v>
      </c>
      <c r="I16" s="121" t="s">
        <v>165</v>
      </c>
      <c r="J16" s="121" t="s">
        <v>166</v>
      </c>
      <c r="K16" s="121" t="s">
        <v>167</v>
      </c>
      <c r="L16" s="121" t="s">
        <v>168</v>
      </c>
      <c r="M16" s="121" t="s">
        <v>169</v>
      </c>
      <c r="N16" s="121" t="s">
        <v>170</v>
      </c>
      <c r="O16" s="121" t="s">
        <v>171</v>
      </c>
      <c r="P16" s="121" t="s">
        <v>172</v>
      </c>
      <c r="Q16" s="121" t="s">
        <v>173</v>
      </c>
      <c r="R16" s="121" t="s">
        <v>174</v>
      </c>
      <c r="S16" s="68" t="s">
        <v>364</v>
      </c>
      <c r="T16" s="68" t="s">
        <v>365</v>
      </c>
      <c r="U16" s="68" t="s">
        <v>366</v>
      </c>
      <c r="V16" s="68" t="s">
        <v>367</v>
      </c>
      <c r="W16" s="68" t="s">
        <v>368</v>
      </c>
      <c r="X16" s="68" t="s">
        <v>369</v>
      </c>
    </row>
    <row r="17" spans="1:24" ht="111" customHeight="1" x14ac:dyDescent="0.3">
      <c r="A17" s="61" t="s">
        <v>301</v>
      </c>
      <c r="B17" s="61">
        <v>1</v>
      </c>
      <c r="C17" s="39" t="s">
        <v>302</v>
      </c>
      <c r="D17" s="40">
        <v>1</v>
      </c>
      <c r="E17" s="82" t="s">
        <v>197</v>
      </c>
      <c r="F17" s="40" t="s">
        <v>177</v>
      </c>
      <c r="G17" s="123"/>
      <c r="H17" s="123"/>
      <c r="I17" s="123"/>
      <c r="J17" s="123"/>
      <c r="K17" s="124"/>
      <c r="L17" s="124"/>
      <c r="M17" s="124"/>
      <c r="N17" s="124"/>
      <c r="O17" s="125"/>
      <c r="P17" s="125"/>
      <c r="Q17" s="125"/>
      <c r="R17" s="126"/>
      <c r="S17" s="69"/>
      <c r="T17" s="70"/>
      <c r="U17" s="69"/>
      <c r="V17" s="87"/>
      <c r="W17" s="71"/>
      <c r="X17" s="71"/>
    </row>
    <row r="18" spans="1:24" ht="125.4" customHeight="1" x14ac:dyDescent="0.3">
      <c r="A18" s="422" t="s">
        <v>303</v>
      </c>
      <c r="B18" s="61" t="s">
        <v>231</v>
      </c>
      <c r="C18" s="39" t="s">
        <v>232</v>
      </c>
      <c r="D18" s="40">
        <v>1</v>
      </c>
      <c r="E18" s="82" t="s">
        <v>199</v>
      </c>
      <c r="F18" s="40" t="s">
        <v>177</v>
      </c>
      <c r="G18" s="123"/>
      <c r="H18" s="123"/>
      <c r="I18" s="123"/>
      <c r="J18" s="123"/>
      <c r="K18" s="124"/>
      <c r="L18" s="124"/>
      <c r="M18" s="124"/>
      <c r="N18" s="124"/>
      <c r="O18" s="125"/>
      <c r="P18" s="125"/>
      <c r="Q18" s="125"/>
      <c r="R18" s="126"/>
      <c r="S18" s="69"/>
      <c r="T18" s="42"/>
      <c r="U18" s="69"/>
      <c r="V18" s="87"/>
      <c r="W18" s="71"/>
      <c r="X18" s="71"/>
    </row>
    <row r="19" spans="1:24" ht="138" customHeight="1" x14ac:dyDescent="0.3">
      <c r="A19" s="426"/>
      <c r="B19" s="61" t="s">
        <v>233</v>
      </c>
      <c r="C19" s="39" t="s">
        <v>200</v>
      </c>
      <c r="D19" s="40" t="s">
        <v>198</v>
      </c>
      <c r="E19" s="82" t="s">
        <v>203</v>
      </c>
      <c r="F19" s="40" t="s">
        <v>202</v>
      </c>
      <c r="G19" s="123"/>
      <c r="H19" s="123"/>
      <c r="I19" s="123"/>
      <c r="J19" s="123"/>
      <c r="K19" s="124"/>
      <c r="L19" s="124"/>
      <c r="M19" s="124"/>
      <c r="N19" s="124"/>
      <c r="O19" s="125"/>
      <c r="P19" s="125"/>
      <c r="Q19" s="125"/>
      <c r="R19" s="126"/>
      <c r="S19" s="69"/>
      <c r="T19" s="70"/>
      <c r="U19" s="69"/>
      <c r="V19" s="87"/>
      <c r="W19" s="71"/>
      <c r="X19" s="71"/>
    </row>
    <row r="20" spans="1:24" ht="99" customHeight="1" x14ac:dyDescent="0.3">
      <c r="A20" s="426"/>
      <c r="B20" s="61" t="s">
        <v>234</v>
      </c>
      <c r="C20" s="39" t="s">
        <v>235</v>
      </c>
      <c r="D20" s="40">
        <v>16</v>
      </c>
      <c r="E20" s="82" t="s">
        <v>204</v>
      </c>
      <c r="F20" s="40" t="s">
        <v>205</v>
      </c>
      <c r="G20" s="123"/>
      <c r="H20" s="123"/>
      <c r="I20" s="123"/>
      <c r="J20" s="123"/>
      <c r="K20" s="124"/>
      <c r="L20" s="124"/>
      <c r="M20" s="124"/>
      <c r="N20" s="124"/>
      <c r="O20" s="125"/>
      <c r="P20" s="125"/>
      <c r="Q20" s="125"/>
      <c r="R20" s="126"/>
      <c r="S20" s="69"/>
      <c r="T20" s="70"/>
      <c r="U20" s="69"/>
      <c r="V20" s="87"/>
      <c r="W20" s="71"/>
      <c r="X20" s="71"/>
    </row>
    <row r="21" spans="1:24" ht="72.599999999999994" customHeight="1" x14ac:dyDescent="0.3">
      <c r="A21" s="423"/>
      <c r="B21" s="61" t="s">
        <v>236</v>
      </c>
      <c r="C21" s="39" t="s">
        <v>304</v>
      </c>
      <c r="D21" s="40">
        <v>1</v>
      </c>
      <c r="E21" s="82" t="s">
        <v>201</v>
      </c>
      <c r="F21" s="40" t="s">
        <v>202</v>
      </c>
      <c r="G21" s="123"/>
      <c r="H21" s="123"/>
      <c r="I21" s="123"/>
      <c r="J21" s="123"/>
      <c r="K21" s="124"/>
      <c r="L21" s="124"/>
      <c r="M21" s="124"/>
      <c r="N21" s="124"/>
      <c r="O21" s="125"/>
      <c r="P21" s="125"/>
      <c r="Q21" s="125"/>
      <c r="R21" s="126"/>
      <c r="S21" s="69"/>
      <c r="T21" s="70"/>
      <c r="U21" s="69"/>
      <c r="V21" s="87"/>
      <c r="W21" s="71"/>
      <c r="X21" s="71"/>
    </row>
    <row r="22" spans="1:24" ht="106.2" customHeight="1" x14ac:dyDescent="0.3">
      <c r="A22" s="422" t="s">
        <v>305</v>
      </c>
      <c r="B22" s="61" t="s">
        <v>237</v>
      </c>
      <c r="C22" s="39" t="s">
        <v>238</v>
      </c>
      <c r="D22" s="40">
        <v>1</v>
      </c>
      <c r="E22" s="82" t="s">
        <v>178</v>
      </c>
      <c r="F22" s="40" t="s">
        <v>177</v>
      </c>
      <c r="G22" s="123"/>
      <c r="H22" s="123"/>
      <c r="I22" s="123"/>
      <c r="J22" s="123"/>
      <c r="K22" s="124"/>
      <c r="L22" s="124"/>
      <c r="M22" s="124"/>
      <c r="N22" s="124"/>
      <c r="O22" s="125"/>
      <c r="P22" s="125"/>
      <c r="Q22" s="125"/>
      <c r="R22" s="126"/>
      <c r="S22" s="69"/>
      <c r="T22" s="70"/>
      <c r="U22" s="69"/>
      <c r="V22" s="87"/>
      <c r="W22" s="71"/>
      <c r="X22" s="71"/>
    </row>
    <row r="23" spans="1:24" ht="117" customHeight="1" x14ac:dyDescent="0.3">
      <c r="A23" s="423"/>
      <c r="B23" s="61" t="s">
        <v>239</v>
      </c>
      <c r="C23" s="39" t="s">
        <v>240</v>
      </c>
      <c r="D23" s="40">
        <v>4</v>
      </c>
      <c r="E23" s="82" t="s">
        <v>241</v>
      </c>
      <c r="F23" s="40" t="s">
        <v>177</v>
      </c>
      <c r="G23" s="123"/>
      <c r="H23" s="123"/>
      <c r="I23" s="123"/>
      <c r="J23" s="123"/>
      <c r="K23" s="124"/>
      <c r="L23" s="124"/>
      <c r="M23" s="124"/>
      <c r="N23" s="124"/>
      <c r="O23" s="125"/>
      <c r="P23" s="125"/>
      <c r="Q23" s="125"/>
      <c r="R23" s="126"/>
      <c r="S23" s="69"/>
      <c r="T23" s="70"/>
      <c r="U23" s="69"/>
      <c r="V23" s="87"/>
      <c r="W23" s="71"/>
      <c r="X23" s="71"/>
    </row>
    <row r="24" spans="1:24" ht="199.2" customHeight="1" x14ac:dyDescent="0.3">
      <c r="A24" s="422" t="s">
        <v>306</v>
      </c>
      <c r="B24" s="61" t="s">
        <v>242</v>
      </c>
      <c r="C24" s="41" t="s">
        <v>243</v>
      </c>
      <c r="D24" s="40">
        <v>4</v>
      </c>
      <c r="E24" s="82" t="s">
        <v>244</v>
      </c>
      <c r="F24" s="40" t="s">
        <v>179</v>
      </c>
      <c r="G24" s="123"/>
      <c r="H24" s="123"/>
      <c r="I24" s="123"/>
      <c r="J24" s="123"/>
      <c r="K24" s="124"/>
      <c r="L24" s="124"/>
      <c r="M24" s="124"/>
      <c r="N24" s="124"/>
      <c r="O24" s="125"/>
      <c r="P24" s="125"/>
      <c r="Q24" s="125"/>
      <c r="R24" s="126"/>
      <c r="S24" s="69"/>
      <c r="T24" s="70"/>
      <c r="U24" s="69"/>
      <c r="V24" s="87"/>
      <c r="W24" s="71"/>
      <c r="X24" s="71"/>
    </row>
    <row r="25" spans="1:24" ht="203.4" customHeight="1" x14ac:dyDescent="0.3">
      <c r="A25" s="426"/>
      <c r="B25" s="61" t="s">
        <v>245</v>
      </c>
      <c r="C25" s="41" t="s">
        <v>246</v>
      </c>
      <c r="D25" s="40">
        <v>4</v>
      </c>
      <c r="E25" s="82" t="s">
        <v>244</v>
      </c>
      <c r="F25" s="40" t="s">
        <v>179</v>
      </c>
      <c r="G25" s="123"/>
      <c r="H25" s="123"/>
      <c r="I25" s="123"/>
      <c r="J25" s="123"/>
      <c r="K25" s="124"/>
      <c r="L25" s="124"/>
      <c r="M25" s="124"/>
      <c r="N25" s="124"/>
      <c r="O25" s="125"/>
      <c r="P25" s="125"/>
      <c r="Q25" s="125"/>
      <c r="R25" s="126"/>
      <c r="S25" s="69"/>
      <c r="T25" s="70"/>
      <c r="U25" s="69"/>
      <c r="V25" s="87"/>
      <c r="W25" s="71"/>
      <c r="X25" s="71"/>
    </row>
    <row r="26" spans="1:24" ht="201.6" customHeight="1" x14ac:dyDescent="0.3">
      <c r="A26" s="426"/>
      <c r="B26" s="61">
        <v>4.3</v>
      </c>
      <c r="C26" s="41" t="s">
        <v>247</v>
      </c>
      <c r="D26" s="40">
        <v>4</v>
      </c>
      <c r="E26" s="82" t="s">
        <v>248</v>
      </c>
      <c r="F26" s="40" t="s">
        <v>179</v>
      </c>
      <c r="G26" s="123"/>
      <c r="H26" s="123"/>
      <c r="I26" s="123"/>
      <c r="J26" s="123"/>
      <c r="K26" s="124"/>
      <c r="L26" s="124"/>
      <c r="M26" s="124"/>
      <c r="N26" s="124"/>
      <c r="O26" s="125"/>
      <c r="P26" s="125"/>
      <c r="Q26" s="125"/>
      <c r="R26" s="126"/>
      <c r="S26" s="69"/>
      <c r="T26" s="70"/>
      <c r="U26" s="69"/>
      <c r="V26" s="87"/>
      <c r="W26" s="71"/>
      <c r="X26" s="71"/>
    </row>
    <row r="27" spans="1:24" ht="110.4" x14ac:dyDescent="0.3">
      <c r="A27" s="423"/>
      <c r="B27" s="61" t="s">
        <v>249</v>
      </c>
      <c r="C27" s="41" t="s">
        <v>250</v>
      </c>
      <c r="D27" s="40">
        <v>4</v>
      </c>
      <c r="E27" s="82" t="s">
        <v>251</v>
      </c>
      <c r="F27" s="40" t="s">
        <v>179</v>
      </c>
      <c r="G27" s="123"/>
      <c r="H27" s="123"/>
      <c r="I27" s="123"/>
      <c r="J27" s="123"/>
      <c r="K27" s="124"/>
      <c r="L27" s="124"/>
      <c r="M27" s="124"/>
      <c r="N27" s="124"/>
      <c r="O27" s="125"/>
      <c r="P27" s="125"/>
      <c r="Q27" s="125"/>
      <c r="R27" s="126"/>
      <c r="S27" s="69"/>
      <c r="T27" s="70"/>
      <c r="U27" s="69"/>
      <c r="V27" s="87"/>
      <c r="W27" s="71"/>
      <c r="X27" s="71"/>
    </row>
    <row r="28" spans="1:24" ht="41.4" x14ac:dyDescent="0.3">
      <c r="A28" s="61" t="s">
        <v>307</v>
      </c>
      <c r="B28" s="61" t="s">
        <v>252</v>
      </c>
      <c r="C28" s="39" t="s">
        <v>253</v>
      </c>
      <c r="D28" s="42">
        <v>4</v>
      </c>
      <c r="E28" s="46" t="s">
        <v>254</v>
      </c>
      <c r="F28" s="42" t="s">
        <v>180</v>
      </c>
      <c r="G28" s="123"/>
      <c r="H28" s="123"/>
      <c r="I28" s="123"/>
      <c r="J28" s="123"/>
      <c r="K28" s="124"/>
      <c r="L28" s="124"/>
      <c r="M28" s="124"/>
      <c r="N28" s="124"/>
      <c r="O28" s="125"/>
      <c r="P28" s="125"/>
      <c r="Q28" s="125"/>
      <c r="R28" s="126"/>
      <c r="S28" s="69"/>
      <c r="T28" s="70"/>
      <c r="U28" s="69"/>
      <c r="V28" s="87"/>
      <c r="W28" s="71"/>
      <c r="X28" s="71"/>
    </row>
    <row r="29" spans="1:24" x14ac:dyDescent="0.3">
      <c r="A29" s="72"/>
      <c r="B29" s="72"/>
      <c r="C29" s="73"/>
      <c r="D29" s="74">
        <v>45</v>
      </c>
      <c r="E29" s="83"/>
      <c r="F29" s="74"/>
      <c r="G29" s="74"/>
      <c r="H29" s="74"/>
      <c r="I29" s="74"/>
      <c r="J29" s="74"/>
      <c r="K29" s="74"/>
      <c r="L29" s="74"/>
      <c r="M29" s="74"/>
      <c r="N29" s="74"/>
      <c r="O29" s="74"/>
      <c r="P29" s="74"/>
      <c r="Q29" s="74"/>
      <c r="R29" s="74"/>
      <c r="S29" s="75"/>
      <c r="T29" s="76"/>
      <c r="U29" s="76"/>
      <c r="V29" s="88"/>
      <c r="W29" s="77"/>
      <c r="X29" s="77"/>
    </row>
    <row r="30" spans="1:24" ht="36.6" x14ac:dyDescent="0.3">
      <c r="A30" s="446" t="s">
        <v>370</v>
      </c>
      <c r="B30" s="446"/>
      <c r="C30" s="446"/>
      <c r="D30" s="446"/>
      <c r="E30" s="446"/>
      <c r="F30" s="446"/>
      <c r="G30" s="446"/>
      <c r="H30" s="446"/>
      <c r="I30" s="446"/>
      <c r="J30" s="446"/>
      <c r="K30" s="446"/>
      <c r="L30" s="446"/>
      <c r="M30" s="446"/>
      <c r="N30" s="446"/>
      <c r="O30" s="446"/>
      <c r="P30" s="446"/>
      <c r="Q30" s="446"/>
      <c r="R30" s="446"/>
      <c r="S30" s="446"/>
      <c r="T30" s="446"/>
      <c r="U30" s="446"/>
      <c r="V30" s="446"/>
      <c r="W30" s="446"/>
      <c r="X30" s="446"/>
    </row>
    <row r="31" spans="1:24" ht="77.400000000000006" customHeight="1" x14ac:dyDescent="0.3">
      <c r="A31" s="120" t="s">
        <v>297</v>
      </c>
      <c r="B31" s="120" t="s">
        <v>298</v>
      </c>
      <c r="C31" s="120" t="s">
        <v>299</v>
      </c>
      <c r="D31" s="120" t="s">
        <v>175</v>
      </c>
      <c r="E31" s="120" t="s">
        <v>176</v>
      </c>
      <c r="F31" s="120" t="s">
        <v>300</v>
      </c>
      <c r="G31" s="121" t="s">
        <v>163</v>
      </c>
      <c r="H31" s="121" t="s">
        <v>164</v>
      </c>
      <c r="I31" s="121" t="s">
        <v>165</v>
      </c>
      <c r="J31" s="121" t="s">
        <v>166</v>
      </c>
      <c r="K31" s="121" t="s">
        <v>167</v>
      </c>
      <c r="L31" s="121" t="s">
        <v>168</v>
      </c>
      <c r="M31" s="121" t="s">
        <v>169</v>
      </c>
      <c r="N31" s="121" t="s">
        <v>170</v>
      </c>
      <c r="O31" s="121" t="s">
        <v>171</v>
      </c>
      <c r="P31" s="121" t="s">
        <v>172</v>
      </c>
      <c r="Q31" s="121" t="s">
        <v>173</v>
      </c>
      <c r="R31" s="121" t="s">
        <v>174</v>
      </c>
      <c r="S31" s="68" t="s">
        <v>364</v>
      </c>
      <c r="T31" s="68" t="s">
        <v>365</v>
      </c>
      <c r="U31" s="68" t="s">
        <v>366</v>
      </c>
      <c r="V31" s="68" t="s">
        <v>367</v>
      </c>
      <c r="W31" s="68" t="s">
        <v>368</v>
      </c>
      <c r="X31" s="68" t="s">
        <v>369</v>
      </c>
    </row>
    <row r="32" spans="1:24" ht="184.95" customHeight="1" x14ac:dyDescent="0.3">
      <c r="A32" s="422" t="s">
        <v>308</v>
      </c>
      <c r="B32" s="62" t="s">
        <v>255</v>
      </c>
      <c r="C32" s="39" t="s">
        <v>309</v>
      </c>
      <c r="D32" s="42">
        <v>1</v>
      </c>
      <c r="E32" s="42" t="s">
        <v>310</v>
      </c>
      <c r="F32" s="42" t="s">
        <v>186</v>
      </c>
      <c r="G32" s="123"/>
      <c r="H32" s="123"/>
      <c r="I32" s="123"/>
      <c r="J32" s="123"/>
      <c r="K32" s="124"/>
      <c r="L32" s="124"/>
      <c r="M32" s="124"/>
      <c r="N32" s="124"/>
      <c r="O32" s="125"/>
      <c r="P32" s="125"/>
      <c r="Q32" s="125"/>
      <c r="R32" s="126"/>
      <c r="S32" s="47"/>
      <c r="T32" s="47"/>
      <c r="U32" s="47"/>
      <c r="V32" s="47"/>
      <c r="W32" s="47"/>
      <c r="X32" s="71"/>
    </row>
    <row r="33" spans="1:24" ht="78" customHeight="1" x14ac:dyDescent="0.3">
      <c r="A33" s="426"/>
      <c r="B33" s="62" t="s">
        <v>256</v>
      </c>
      <c r="C33" s="39" t="s">
        <v>311</v>
      </c>
      <c r="D33" s="42">
        <v>1</v>
      </c>
      <c r="E33" s="42" t="s">
        <v>312</v>
      </c>
      <c r="F33" s="42" t="s">
        <v>186</v>
      </c>
      <c r="G33" s="123"/>
      <c r="H33" s="123"/>
      <c r="I33" s="123"/>
      <c r="J33" s="123"/>
      <c r="K33" s="124"/>
      <c r="L33" s="124"/>
      <c r="M33" s="124"/>
      <c r="N33" s="124"/>
      <c r="O33" s="125"/>
      <c r="P33" s="125"/>
      <c r="Q33" s="125"/>
      <c r="R33" s="126"/>
      <c r="S33" s="47"/>
      <c r="T33" s="70"/>
      <c r="U33" s="47"/>
      <c r="V33" s="87"/>
      <c r="W33" s="71"/>
      <c r="X33" s="71"/>
    </row>
    <row r="34" spans="1:24" ht="63.6" customHeight="1" x14ac:dyDescent="0.3">
      <c r="A34" s="423"/>
      <c r="B34" s="62" t="s">
        <v>257</v>
      </c>
      <c r="C34" s="39" t="s">
        <v>313</v>
      </c>
      <c r="D34" s="42">
        <v>1</v>
      </c>
      <c r="E34" s="42" t="s">
        <v>314</v>
      </c>
      <c r="F34" s="42" t="s">
        <v>186</v>
      </c>
      <c r="G34" s="123"/>
      <c r="H34" s="123"/>
      <c r="I34" s="123"/>
      <c r="J34" s="123"/>
      <c r="K34" s="124"/>
      <c r="L34" s="124"/>
      <c r="M34" s="124"/>
      <c r="N34" s="124"/>
      <c r="O34" s="125"/>
      <c r="P34" s="125"/>
      <c r="Q34" s="125"/>
      <c r="R34" s="126"/>
      <c r="S34" s="47"/>
      <c r="T34" s="70"/>
      <c r="U34" s="47"/>
      <c r="V34" s="87"/>
      <c r="W34" s="71"/>
      <c r="X34" s="71"/>
    </row>
    <row r="35" spans="1:24" x14ac:dyDescent="0.3">
      <c r="A35" s="43"/>
      <c r="B35" s="43"/>
      <c r="C35" s="44"/>
      <c r="D35" s="45">
        <f>SUM(D32:D34)</f>
        <v>3</v>
      </c>
      <c r="E35" s="45"/>
      <c r="F35" s="45"/>
      <c r="I35" s="15"/>
      <c r="J35" s="15"/>
      <c r="K35" s="15"/>
      <c r="L35" s="15"/>
      <c r="M35" s="15"/>
      <c r="N35" s="15"/>
      <c r="O35" s="15"/>
      <c r="P35" s="15"/>
      <c r="Q35" s="15"/>
      <c r="R35" s="15"/>
      <c r="S35" s="80"/>
      <c r="T35" s="23"/>
      <c r="U35" s="23"/>
    </row>
    <row r="36" spans="1:24" ht="36.6" x14ac:dyDescent="0.3">
      <c r="A36" s="425" t="s">
        <v>371</v>
      </c>
      <c r="B36" s="425"/>
      <c r="C36" s="425"/>
      <c r="D36" s="425"/>
      <c r="E36" s="425"/>
      <c r="F36" s="425"/>
      <c r="G36" s="425"/>
      <c r="H36" s="425"/>
      <c r="I36" s="425"/>
      <c r="J36" s="425"/>
      <c r="K36" s="425"/>
      <c r="L36" s="425"/>
      <c r="M36" s="425"/>
      <c r="N36" s="425"/>
      <c r="O36" s="425"/>
      <c r="P36" s="425"/>
      <c r="Q36" s="425"/>
      <c r="R36" s="425"/>
      <c r="S36" s="425"/>
      <c r="T36" s="425"/>
      <c r="U36" s="425"/>
      <c r="V36" s="425"/>
      <c r="W36" s="425"/>
      <c r="X36" s="425"/>
    </row>
    <row r="37" spans="1:24" ht="66.599999999999994" customHeight="1" x14ac:dyDescent="0.3">
      <c r="A37" s="120" t="s">
        <v>297</v>
      </c>
      <c r="B37" s="120" t="s">
        <v>298</v>
      </c>
      <c r="C37" s="120" t="s">
        <v>299</v>
      </c>
      <c r="D37" s="120" t="s">
        <v>175</v>
      </c>
      <c r="E37" s="120" t="s">
        <v>176</v>
      </c>
      <c r="F37" s="120" t="s">
        <v>300</v>
      </c>
      <c r="G37" s="121" t="s">
        <v>163</v>
      </c>
      <c r="H37" s="121" t="s">
        <v>164</v>
      </c>
      <c r="I37" s="121" t="s">
        <v>165</v>
      </c>
      <c r="J37" s="121" t="s">
        <v>166</v>
      </c>
      <c r="K37" s="121" t="s">
        <v>167</v>
      </c>
      <c r="L37" s="121" t="s">
        <v>168</v>
      </c>
      <c r="M37" s="121" t="s">
        <v>169</v>
      </c>
      <c r="N37" s="121" t="s">
        <v>170</v>
      </c>
      <c r="O37" s="121" t="s">
        <v>171</v>
      </c>
      <c r="P37" s="121" t="s">
        <v>172</v>
      </c>
      <c r="Q37" s="121" t="s">
        <v>173</v>
      </c>
      <c r="R37" s="121" t="s">
        <v>174</v>
      </c>
      <c r="S37" s="68" t="s">
        <v>364</v>
      </c>
      <c r="T37" s="68" t="s">
        <v>365</v>
      </c>
      <c r="U37" s="68" t="s">
        <v>366</v>
      </c>
      <c r="V37" s="68" t="s">
        <v>367</v>
      </c>
      <c r="W37" s="68" t="s">
        <v>368</v>
      </c>
      <c r="X37" s="68" t="s">
        <v>369</v>
      </c>
    </row>
    <row r="38" spans="1:24" ht="234.6" x14ac:dyDescent="0.3">
      <c r="A38" s="422" t="s">
        <v>307</v>
      </c>
      <c r="B38" s="62" t="s">
        <v>255</v>
      </c>
      <c r="C38" s="39" t="s">
        <v>315</v>
      </c>
      <c r="D38" s="42">
        <v>2</v>
      </c>
      <c r="E38" s="42" t="s">
        <v>316</v>
      </c>
      <c r="F38" s="42" t="s">
        <v>317</v>
      </c>
      <c r="G38" s="123"/>
      <c r="H38" s="123"/>
      <c r="I38" s="123"/>
      <c r="J38" s="123"/>
      <c r="K38" s="124"/>
      <c r="L38" s="124"/>
      <c r="M38" s="124"/>
      <c r="N38" s="124"/>
      <c r="O38" s="125"/>
      <c r="P38" s="125"/>
      <c r="Q38" s="125"/>
      <c r="R38" s="126"/>
      <c r="S38" s="47"/>
      <c r="T38" s="70"/>
      <c r="U38" s="71"/>
      <c r="V38" s="71"/>
      <c r="W38" s="71"/>
      <c r="X38" s="71"/>
    </row>
    <row r="39" spans="1:24" ht="79.2" customHeight="1" x14ac:dyDescent="0.3">
      <c r="A39" s="426"/>
      <c r="B39" s="62" t="s">
        <v>256</v>
      </c>
      <c r="C39" s="39" t="s">
        <v>318</v>
      </c>
      <c r="D39" s="42">
        <v>1</v>
      </c>
      <c r="E39" s="42" t="s">
        <v>319</v>
      </c>
      <c r="F39" s="42" t="s">
        <v>320</v>
      </c>
      <c r="G39" s="123"/>
      <c r="H39" s="123"/>
      <c r="I39" s="123"/>
      <c r="J39" s="123"/>
      <c r="K39" s="124"/>
      <c r="L39" s="124"/>
      <c r="M39" s="124"/>
      <c r="N39" s="124"/>
      <c r="O39" s="125"/>
      <c r="P39" s="125"/>
      <c r="Q39" s="125"/>
      <c r="R39" s="126"/>
      <c r="S39" s="47"/>
      <c r="T39" s="70"/>
      <c r="U39" s="71"/>
      <c r="V39" s="71"/>
      <c r="W39" s="71"/>
      <c r="X39" s="71"/>
    </row>
    <row r="40" spans="1:24" ht="41.4" x14ac:dyDescent="0.3">
      <c r="A40" s="423"/>
      <c r="B40" s="62" t="s">
        <v>257</v>
      </c>
      <c r="C40" s="39" t="s">
        <v>321</v>
      </c>
      <c r="D40" s="42">
        <v>1</v>
      </c>
      <c r="E40" s="42" t="s">
        <v>322</v>
      </c>
      <c r="F40" s="42" t="s">
        <v>323</v>
      </c>
      <c r="G40" s="123"/>
      <c r="H40" s="123"/>
      <c r="I40" s="123"/>
      <c r="J40" s="123"/>
      <c r="K40" s="124"/>
      <c r="L40" s="124"/>
      <c r="M40" s="124"/>
      <c r="N40" s="124"/>
      <c r="O40" s="125"/>
      <c r="P40" s="125"/>
      <c r="Q40" s="125"/>
      <c r="R40" s="126"/>
      <c r="S40" s="47"/>
      <c r="T40" s="70"/>
      <c r="U40" s="71"/>
      <c r="V40" s="71"/>
      <c r="W40" s="71"/>
      <c r="X40" s="71"/>
    </row>
    <row r="41" spans="1:24" x14ac:dyDescent="0.3">
      <c r="A41" s="43"/>
      <c r="B41" s="43"/>
      <c r="C41" s="44"/>
      <c r="D41" s="45">
        <f>SUM(D38:D40)</f>
        <v>4</v>
      </c>
      <c r="E41" s="45"/>
      <c r="F41" s="45"/>
      <c r="G41" s="45"/>
      <c r="H41" s="45"/>
      <c r="I41" s="45"/>
      <c r="J41" s="45"/>
      <c r="K41" s="45"/>
      <c r="L41" s="45"/>
      <c r="M41" s="45"/>
      <c r="N41" s="45"/>
      <c r="O41" s="45"/>
      <c r="P41" s="45"/>
      <c r="Q41" s="45"/>
      <c r="R41" s="45"/>
      <c r="S41" s="79"/>
      <c r="T41" s="23"/>
      <c r="U41" s="23"/>
      <c r="V41" s="86"/>
      <c r="W41" s="26"/>
      <c r="X41" s="26"/>
    </row>
    <row r="42" spans="1:24" ht="49.95" customHeight="1" x14ac:dyDescent="0.3">
      <c r="A42" s="425" t="s">
        <v>372</v>
      </c>
      <c r="B42" s="425"/>
      <c r="C42" s="425"/>
      <c r="D42" s="425"/>
      <c r="E42" s="425"/>
      <c r="F42" s="425"/>
      <c r="G42" s="425"/>
      <c r="H42" s="425"/>
      <c r="I42" s="425"/>
      <c r="J42" s="425"/>
      <c r="K42" s="425"/>
      <c r="L42" s="425"/>
      <c r="M42" s="425"/>
      <c r="N42" s="425"/>
      <c r="O42" s="425"/>
      <c r="P42" s="425"/>
      <c r="Q42" s="425"/>
      <c r="R42" s="425"/>
      <c r="S42" s="425"/>
      <c r="T42" s="425"/>
      <c r="U42" s="425"/>
      <c r="V42" s="425"/>
      <c r="W42" s="425"/>
      <c r="X42" s="425"/>
    </row>
    <row r="43" spans="1:24" ht="64.2" customHeight="1" x14ac:dyDescent="0.3">
      <c r="A43" s="120" t="s">
        <v>297</v>
      </c>
      <c r="B43" s="120" t="s">
        <v>298</v>
      </c>
      <c r="C43" s="120" t="s">
        <v>299</v>
      </c>
      <c r="D43" s="120" t="s">
        <v>175</v>
      </c>
      <c r="E43" s="120" t="s">
        <v>176</v>
      </c>
      <c r="F43" s="120" t="s">
        <v>300</v>
      </c>
      <c r="G43" s="121" t="s">
        <v>163</v>
      </c>
      <c r="H43" s="121" t="s">
        <v>164</v>
      </c>
      <c r="I43" s="121" t="s">
        <v>165</v>
      </c>
      <c r="J43" s="121" t="s">
        <v>166</v>
      </c>
      <c r="K43" s="121" t="s">
        <v>167</v>
      </c>
      <c r="L43" s="121" t="s">
        <v>168</v>
      </c>
      <c r="M43" s="121" t="s">
        <v>169</v>
      </c>
      <c r="N43" s="121" t="s">
        <v>170</v>
      </c>
      <c r="O43" s="121" t="s">
        <v>171</v>
      </c>
      <c r="P43" s="121" t="s">
        <v>172</v>
      </c>
      <c r="Q43" s="121" t="s">
        <v>173</v>
      </c>
      <c r="R43" s="121" t="s">
        <v>174</v>
      </c>
      <c r="S43" s="68" t="s">
        <v>364</v>
      </c>
      <c r="T43" s="68" t="s">
        <v>365</v>
      </c>
      <c r="U43" s="68" t="s">
        <v>366</v>
      </c>
      <c r="V43" s="68" t="s">
        <v>367</v>
      </c>
      <c r="W43" s="68" t="s">
        <v>368</v>
      </c>
      <c r="X43" s="68" t="s">
        <v>369</v>
      </c>
    </row>
    <row r="44" spans="1:24" ht="75" customHeight="1" x14ac:dyDescent="0.3">
      <c r="A44" s="422" t="s">
        <v>324</v>
      </c>
      <c r="B44" s="62" t="s">
        <v>255</v>
      </c>
      <c r="C44" s="39" t="s">
        <v>325</v>
      </c>
      <c r="D44" s="42">
        <v>4</v>
      </c>
      <c r="E44" s="42" t="s">
        <v>196</v>
      </c>
      <c r="F44" s="42" t="s">
        <v>186</v>
      </c>
      <c r="G44" s="123"/>
      <c r="H44" s="123"/>
      <c r="I44" s="123"/>
      <c r="J44" s="123"/>
      <c r="K44" s="124"/>
      <c r="L44" s="124"/>
      <c r="M44" s="124"/>
      <c r="N44" s="124"/>
      <c r="O44" s="125"/>
      <c r="P44" s="125"/>
      <c r="Q44" s="125"/>
      <c r="R44" s="126"/>
      <c r="S44" s="47"/>
      <c r="T44" s="70"/>
      <c r="U44" s="70"/>
      <c r="V44" s="70"/>
      <c r="W44" s="71"/>
      <c r="X44" s="71"/>
    </row>
    <row r="45" spans="1:24" ht="165.6" customHeight="1" x14ac:dyDescent="0.3">
      <c r="A45" s="426"/>
      <c r="B45" s="62" t="s">
        <v>256</v>
      </c>
      <c r="C45" s="39" t="s">
        <v>279</v>
      </c>
      <c r="D45" s="42">
        <v>1</v>
      </c>
      <c r="E45" s="42" t="s">
        <v>280</v>
      </c>
      <c r="F45" s="42" t="s">
        <v>281</v>
      </c>
      <c r="G45" s="123"/>
      <c r="H45" s="123"/>
      <c r="I45" s="123"/>
      <c r="J45" s="123"/>
      <c r="K45" s="124"/>
      <c r="L45" s="124"/>
      <c r="M45" s="124"/>
      <c r="N45" s="124"/>
      <c r="O45" s="125"/>
      <c r="P45" s="125"/>
      <c r="Q45" s="125"/>
      <c r="R45" s="126"/>
      <c r="S45" s="47"/>
      <c r="T45" s="70"/>
      <c r="U45" s="70"/>
      <c r="V45" s="70"/>
      <c r="W45" s="71"/>
      <c r="X45" s="71"/>
    </row>
    <row r="46" spans="1:24" ht="124.2" x14ac:dyDescent="0.3">
      <c r="A46" s="423"/>
      <c r="B46" s="62" t="s">
        <v>257</v>
      </c>
      <c r="C46" s="39" t="s">
        <v>282</v>
      </c>
      <c r="D46" s="42">
        <v>2</v>
      </c>
      <c r="E46" s="42" t="s">
        <v>283</v>
      </c>
      <c r="F46" s="42" t="s">
        <v>281</v>
      </c>
      <c r="G46" s="123"/>
      <c r="H46" s="123"/>
      <c r="I46" s="123"/>
      <c r="J46" s="123"/>
      <c r="K46" s="124"/>
      <c r="L46" s="124"/>
      <c r="M46" s="124"/>
      <c r="N46" s="124"/>
      <c r="O46" s="125"/>
      <c r="P46" s="125"/>
      <c r="Q46" s="125"/>
      <c r="R46" s="126"/>
      <c r="S46" s="47"/>
      <c r="T46" s="70"/>
      <c r="U46" s="70"/>
      <c r="V46" s="70"/>
      <c r="W46" s="71"/>
      <c r="X46" s="71"/>
    </row>
    <row r="47" spans="1:24" x14ac:dyDescent="0.3">
      <c r="A47" s="43"/>
      <c r="B47" s="43"/>
      <c r="C47" s="44"/>
      <c r="D47" s="45">
        <f>SUM(D44:D46)</f>
        <v>7</v>
      </c>
      <c r="E47" s="45"/>
      <c r="F47" s="45"/>
      <c r="G47" s="45"/>
      <c r="H47" s="45"/>
      <c r="I47" s="45"/>
      <c r="J47" s="45"/>
      <c r="K47" s="45"/>
      <c r="L47" s="45"/>
      <c r="M47" s="45"/>
      <c r="N47" s="45"/>
      <c r="O47" s="45"/>
      <c r="P47" s="45"/>
      <c r="Q47" s="45"/>
      <c r="R47" s="45"/>
      <c r="S47" s="80"/>
      <c r="T47" s="23"/>
      <c r="U47" s="23"/>
      <c r="V47" s="86"/>
      <c r="W47" s="26"/>
      <c r="X47" s="26"/>
    </row>
    <row r="48" spans="1:24" x14ac:dyDescent="0.3">
      <c r="A48" s="57"/>
      <c r="B48" s="43"/>
      <c r="C48" s="44"/>
      <c r="D48" s="45"/>
      <c r="E48" s="45"/>
      <c r="F48" s="45"/>
      <c r="G48" s="45"/>
      <c r="H48" s="45"/>
      <c r="I48" s="45"/>
      <c r="J48" s="45"/>
      <c r="K48" s="45"/>
      <c r="L48" s="45"/>
      <c r="M48" s="45"/>
      <c r="N48" s="45"/>
      <c r="O48" s="45"/>
      <c r="P48" s="45"/>
      <c r="Q48" s="45"/>
      <c r="R48" s="45"/>
      <c r="S48" s="80"/>
      <c r="T48" s="23"/>
      <c r="U48" s="23"/>
      <c r="V48" s="86"/>
      <c r="W48" s="26"/>
      <c r="X48" s="26"/>
    </row>
    <row r="49" spans="1:24" ht="57" customHeight="1" x14ac:dyDescent="0.3">
      <c r="A49" s="425" t="s">
        <v>373</v>
      </c>
      <c r="B49" s="425"/>
      <c r="C49" s="425"/>
      <c r="D49" s="425"/>
      <c r="E49" s="425"/>
      <c r="F49" s="425"/>
      <c r="G49" s="425"/>
      <c r="H49" s="425"/>
      <c r="I49" s="425"/>
      <c r="J49" s="425"/>
      <c r="K49" s="425"/>
      <c r="L49" s="425"/>
      <c r="M49" s="425"/>
      <c r="N49" s="425"/>
      <c r="O49" s="425"/>
      <c r="P49" s="425"/>
      <c r="Q49" s="425"/>
      <c r="R49" s="425"/>
      <c r="S49" s="425"/>
      <c r="T49" s="425"/>
      <c r="U49" s="425"/>
      <c r="V49" s="425"/>
      <c r="W49" s="425"/>
      <c r="X49" s="425"/>
    </row>
    <row r="50" spans="1:24" ht="70.2" customHeight="1" x14ac:dyDescent="0.3">
      <c r="A50" s="120" t="s">
        <v>297</v>
      </c>
      <c r="B50" s="120" t="s">
        <v>298</v>
      </c>
      <c r="C50" s="120" t="s">
        <v>299</v>
      </c>
      <c r="D50" s="120" t="s">
        <v>175</v>
      </c>
      <c r="E50" s="120" t="s">
        <v>176</v>
      </c>
      <c r="F50" s="120" t="s">
        <v>300</v>
      </c>
      <c r="G50" s="121" t="s">
        <v>163</v>
      </c>
      <c r="H50" s="121" t="s">
        <v>164</v>
      </c>
      <c r="I50" s="121" t="s">
        <v>165</v>
      </c>
      <c r="J50" s="121" t="s">
        <v>166</v>
      </c>
      <c r="K50" s="121" t="s">
        <v>167</v>
      </c>
      <c r="L50" s="121" t="s">
        <v>168</v>
      </c>
      <c r="M50" s="121" t="s">
        <v>169</v>
      </c>
      <c r="N50" s="121" t="s">
        <v>170</v>
      </c>
      <c r="O50" s="121" t="s">
        <v>171</v>
      </c>
      <c r="P50" s="121" t="s">
        <v>172</v>
      </c>
      <c r="Q50" s="121" t="s">
        <v>173</v>
      </c>
      <c r="R50" s="121" t="s">
        <v>174</v>
      </c>
      <c r="S50" s="68" t="s">
        <v>364</v>
      </c>
      <c r="T50" s="68" t="s">
        <v>365</v>
      </c>
      <c r="U50" s="68" t="s">
        <v>366</v>
      </c>
      <c r="V50" s="68" t="s">
        <v>367</v>
      </c>
      <c r="W50" s="68" t="s">
        <v>368</v>
      </c>
      <c r="X50" s="68" t="s">
        <v>369</v>
      </c>
    </row>
    <row r="51" spans="1:24" ht="41.4" x14ac:dyDescent="0.3">
      <c r="A51" s="447" t="s">
        <v>326</v>
      </c>
      <c r="B51" s="62" t="s">
        <v>255</v>
      </c>
      <c r="C51" s="41" t="s">
        <v>258</v>
      </c>
      <c r="D51" s="42">
        <v>2</v>
      </c>
      <c r="E51" s="46" t="s">
        <v>259</v>
      </c>
      <c r="F51" s="46" t="s">
        <v>177</v>
      </c>
      <c r="G51" s="123"/>
      <c r="H51" s="123"/>
      <c r="I51" s="123"/>
      <c r="J51" s="123"/>
      <c r="K51" s="124"/>
      <c r="L51" s="124"/>
      <c r="M51" s="124"/>
      <c r="N51" s="124"/>
      <c r="O51" s="125"/>
      <c r="P51" s="125"/>
      <c r="Q51" s="125"/>
      <c r="R51" s="126"/>
      <c r="S51" s="47"/>
      <c r="T51" s="70"/>
      <c r="U51" s="70"/>
      <c r="V51" s="87"/>
      <c r="W51" s="71"/>
      <c r="X51" s="71"/>
    </row>
    <row r="52" spans="1:24" ht="55.2" x14ac:dyDescent="0.3">
      <c r="A52" s="448"/>
      <c r="B52" s="62" t="s">
        <v>256</v>
      </c>
      <c r="C52" s="41" t="s">
        <v>260</v>
      </c>
      <c r="D52" s="42">
        <v>2</v>
      </c>
      <c r="E52" s="46" t="s">
        <v>259</v>
      </c>
      <c r="F52" s="46" t="s">
        <v>177</v>
      </c>
      <c r="G52" s="123"/>
      <c r="H52" s="123"/>
      <c r="I52" s="123"/>
      <c r="J52" s="123"/>
      <c r="K52" s="124"/>
      <c r="L52" s="124"/>
      <c r="M52" s="124"/>
      <c r="N52" s="124"/>
      <c r="O52" s="125"/>
      <c r="P52" s="125"/>
      <c r="Q52" s="125"/>
      <c r="R52" s="126"/>
      <c r="S52" s="47"/>
      <c r="T52" s="70"/>
      <c r="U52" s="70"/>
      <c r="V52" s="87"/>
      <c r="W52" s="71"/>
      <c r="X52" s="71"/>
    </row>
    <row r="53" spans="1:24" ht="41.4" x14ac:dyDescent="0.3">
      <c r="A53" s="449"/>
      <c r="B53" s="62" t="s">
        <v>257</v>
      </c>
      <c r="C53" s="41" t="s">
        <v>262</v>
      </c>
      <c r="D53" s="42">
        <v>2</v>
      </c>
      <c r="E53" s="46" t="s">
        <v>263</v>
      </c>
      <c r="F53" s="46" t="s">
        <v>182</v>
      </c>
      <c r="G53" s="123"/>
      <c r="H53" s="123"/>
      <c r="I53" s="123"/>
      <c r="J53" s="123"/>
      <c r="K53" s="124"/>
      <c r="L53" s="124"/>
      <c r="M53" s="124"/>
      <c r="N53" s="124"/>
      <c r="O53" s="125"/>
      <c r="P53" s="125"/>
      <c r="Q53" s="125"/>
      <c r="R53" s="126"/>
      <c r="S53" s="47"/>
      <c r="T53" s="70"/>
      <c r="U53" s="70"/>
      <c r="V53" s="87"/>
      <c r="W53" s="71"/>
      <c r="X53" s="71"/>
    </row>
    <row r="54" spans="1:24" ht="55.2" x14ac:dyDescent="0.3">
      <c r="A54" s="447" t="s">
        <v>327</v>
      </c>
      <c r="B54" s="62" t="s">
        <v>236</v>
      </c>
      <c r="C54" s="41" t="s">
        <v>266</v>
      </c>
      <c r="D54" s="42">
        <v>1</v>
      </c>
      <c r="E54" s="42" t="s">
        <v>267</v>
      </c>
      <c r="F54" s="46" t="s">
        <v>184</v>
      </c>
      <c r="G54" s="123"/>
      <c r="H54" s="123"/>
      <c r="I54" s="123"/>
      <c r="J54" s="123"/>
      <c r="K54" s="124"/>
      <c r="L54" s="124"/>
      <c r="M54" s="124"/>
      <c r="N54" s="124"/>
      <c r="O54" s="125"/>
      <c r="P54" s="125"/>
      <c r="Q54" s="125"/>
      <c r="R54" s="126"/>
      <c r="S54" s="47"/>
      <c r="T54" s="70"/>
      <c r="U54" s="70"/>
      <c r="V54" s="87"/>
      <c r="W54" s="71"/>
      <c r="X54" s="71"/>
    </row>
    <row r="55" spans="1:24" ht="41.4" x14ac:dyDescent="0.3">
      <c r="A55" s="448"/>
      <c r="B55" s="62" t="s">
        <v>233</v>
      </c>
      <c r="C55" s="41" t="s">
        <v>264</v>
      </c>
      <c r="D55" s="42">
        <v>1</v>
      </c>
      <c r="E55" s="46" t="s">
        <v>183</v>
      </c>
      <c r="F55" s="46" t="s">
        <v>184</v>
      </c>
      <c r="G55" s="123"/>
      <c r="H55" s="123"/>
      <c r="I55" s="123"/>
      <c r="J55" s="123"/>
      <c r="K55" s="124"/>
      <c r="L55" s="124"/>
      <c r="M55" s="124"/>
      <c r="N55" s="124"/>
      <c r="O55" s="125"/>
      <c r="P55" s="125"/>
      <c r="Q55" s="125"/>
      <c r="R55" s="126"/>
      <c r="S55" s="47"/>
      <c r="T55" s="70"/>
      <c r="U55" s="70"/>
      <c r="V55" s="87"/>
      <c r="W55" s="71"/>
      <c r="X55" s="71"/>
    </row>
    <row r="56" spans="1:24" ht="55.2" x14ac:dyDescent="0.3">
      <c r="A56" s="449"/>
      <c r="B56" s="62" t="s">
        <v>234</v>
      </c>
      <c r="C56" s="41" t="s">
        <v>265</v>
      </c>
      <c r="D56" s="42">
        <v>1</v>
      </c>
      <c r="E56" s="42" t="s">
        <v>185</v>
      </c>
      <c r="F56" s="46" t="s">
        <v>177</v>
      </c>
      <c r="G56" s="123"/>
      <c r="H56" s="123"/>
      <c r="I56" s="123"/>
      <c r="J56" s="123"/>
      <c r="K56" s="124"/>
      <c r="L56" s="124"/>
      <c r="M56" s="124"/>
      <c r="N56" s="124"/>
      <c r="O56" s="125"/>
      <c r="P56" s="125"/>
      <c r="Q56" s="125"/>
      <c r="R56" s="126"/>
      <c r="S56" s="47"/>
      <c r="T56" s="70"/>
      <c r="U56" s="70"/>
      <c r="V56" s="87"/>
      <c r="W56" s="71"/>
      <c r="X56" s="71"/>
    </row>
    <row r="57" spans="1:24" ht="138" x14ac:dyDescent="0.3">
      <c r="A57" s="447" t="s">
        <v>328</v>
      </c>
      <c r="B57" s="62">
        <v>3.1</v>
      </c>
      <c r="C57" s="41" t="s">
        <v>329</v>
      </c>
      <c r="D57" s="42">
        <v>1</v>
      </c>
      <c r="E57" s="46" t="s">
        <v>268</v>
      </c>
      <c r="F57" s="46" t="s">
        <v>186</v>
      </c>
      <c r="G57" s="123"/>
      <c r="H57" s="123"/>
      <c r="I57" s="123"/>
      <c r="J57" s="123"/>
      <c r="K57" s="124"/>
      <c r="L57" s="124"/>
      <c r="M57" s="124"/>
      <c r="N57" s="124"/>
      <c r="O57" s="125"/>
      <c r="P57" s="125"/>
      <c r="Q57" s="125"/>
      <c r="R57" s="126"/>
      <c r="S57" s="47"/>
      <c r="T57" s="70"/>
      <c r="U57" s="70"/>
      <c r="V57" s="87"/>
      <c r="W57" s="71"/>
      <c r="X57" s="71"/>
    </row>
    <row r="58" spans="1:24" ht="57.6" customHeight="1" x14ac:dyDescent="0.3">
      <c r="A58" s="449"/>
      <c r="B58" s="62">
        <v>3.2</v>
      </c>
      <c r="C58" s="41" t="s">
        <v>187</v>
      </c>
      <c r="D58" s="42">
        <v>1</v>
      </c>
      <c r="E58" s="46" t="s">
        <v>188</v>
      </c>
      <c r="F58" s="42" t="s">
        <v>189</v>
      </c>
      <c r="G58" s="123"/>
      <c r="H58" s="123"/>
      <c r="I58" s="123"/>
      <c r="J58" s="123"/>
      <c r="K58" s="124"/>
      <c r="L58" s="124"/>
      <c r="M58" s="124"/>
      <c r="N58" s="124"/>
      <c r="O58" s="125"/>
      <c r="P58" s="125"/>
      <c r="Q58" s="125"/>
      <c r="R58" s="126"/>
      <c r="S58" s="47"/>
      <c r="T58" s="70"/>
      <c r="U58" s="70"/>
      <c r="V58" s="87"/>
      <c r="W58" s="71"/>
      <c r="X58" s="71"/>
    </row>
    <row r="59" spans="1:24" x14ac:dyDescent="0.3">
      <c r="A59" s="43"/>
      <c r="B59" s="1"/>
      <c r="C59" s="1"/>
      <c r="D59" s="66">
        <f>SUM(D51:D58)</f>
        <v>11</v>
      </c>
      <c r="E59" s="65"/>
      <c r="F59" s="66"/>
      <c r="G59" s="1"/>
      <c r="H59" s="1"/>
      <c r="I59" s="66"/>
      <c r="J59" s="66"/>
      <c r="K59" s="66"/>
      <c r="L59" s="66"/>
      <c r="M59" s="66"/>
      <c r="N59" s="66"/>
      <c r="O59" s="66"/>
      <c r="P59" s="66"/>
      <c r="Q59" s="66"/>
      <c r="R59" s="66"/>
      <c r="S59" s="443"/>
      <c r="T59" s="23"/>
      <c r="U59" s="23"/>
    </row>
    <row r="60" spans="1:24" x14ac:dyDescent="0.3">
      <c r="A60" s="43"/>
      <c r="B60" s="1"/>
      <c r="C60" s="1"/>
      <c r="D60" s="66"/>
      <c r="E60" s="65"/>
      <c r="F60" s="66"/>
      <c r="G60" s="1"/>
      <c r="H60" s="1"/>
      <c r="I60" s="66"/>
      <c r="J60" s="66"/>
      <c r="K60" s="66"/>
      <c r="L60" s="66"/>
      <c r="M60" s="66"/>
      <c r="N60" s="66"/>
      <c r="O60" s="66"/>
      <c r="P60" s="66"/>
      <c r="Q60" s="66"/>
      <c r="R60" s="66"/>
      <c r="S60" s="444"/>
      <c r="T60" s="23"/>
      <c r="U60" s="23"/>
    </row>
    <row r="61" spans="1:24" ht="58.95" customHeight="1" x14ac:dyDescent="0.3">
      <c r="A61" s="425" t="s">
        <v>374</v>
      </c>
      <c r="B61" s="425"/>
      <c r="C61" s="425"/>
      <c r="D61" s="425"/>
      <c r="E61" s="425"/>
      <c r="F61" s="425"/>
      <c r="G61" s="425"/>
      <c r="H61" s="425"/>
      <c r="I61" s="425"/>
      <c r="J61" s="425"/>
      <c r="K61" s="425"/>
      <c r="L61" s="425"/>
      <c r="M61" s="425"/>
      <c r="N61" s="425"/>
      <c r="O61" s="425"/>
      <c r="P61" s="425"/>
      <c r="Q61" s="425"/>
      <c r="R61" s="425"/>
      <c r="S61" s="425"/>
      <c r="T61" s="425"/>
      <c r="U61" s="425"/>
      <c r="V61" s="425"/>
      <c r="W61" s="425"/>
      <c r="X61" s="425"/>
    </row>
    <row r="62" spans="1:24" ht="64.95" customHeight="1" x14ac:dyDescent="0.3">
      <c r="A62" s="120" t="s">
        <v>297</v>
      </c>
      <c r="B62" s="120" t="s">
        <v>298</v>
      </c>
      <c r="C62" s="120" t="s">
        <v>299</v>
      </c>
      <c r="D62" s="120" t="s">
        <v>175</v>
      </c>
      <c r="E62" s="120" t="s">
        <v>176</v>
      </c>
      <c r="F62" s="120" t="s">
        <v>300</v>
      </c>
      <c r="G62" s="121" t="s">
        <v>163</v>
      </c>
      <c r="H62" s="121" t="s">
        <v>164</v>
      </c>
      <c r="I62" s="121" t="s">
        <v>165</v>
      </c>
      <c r="J62" s="121" t="s">
        <v>166</v>
      </c>
      <c r="K62" s="121" t="s">
        <v>167</v>
      </c>
      <c r="L62" s="121" t="s">
        <v>168</v>
      </c>
      <c r="M62" s="121" t="s">
        <v>169</v>
      </c>
      <c r="N62" s="121" t="s">
        <v>170</v>
      </c>
      <c r="O62" s="121" t="s">
        <v>171</v>
      </c>
      <c r="P62" s="121" t="s">
        <v>172</v>
      </c>
      <c r="Q62" s="121" t="s">
        <v>173</v>
      </c>
      <c r="R62" s="121" t="s">
        <v>174</v>
      </c>
      <c r="S62" s="68" t="s">
        <v>364</v>
      </c>
      <c r="T62" s="68" t="s">
        <v>365</v>
      </c>
      <c r="U62" s="68" t="s">
        <v>366</v>
      </c>
      <c r="V62" s="68" t="s">
        <v>367</v>
      </c>
      <c r="W62" s="68" t="s">
        <v>368</v>
      </c>
      <c r="X62" s="68" t="s">
        <v>369</v>
      </c>
    </row>
    <row r="63" spans="1:24" ht="141" customHeight="1" x14ac:dyDescent="0.3">
      <c r="A63" s="441" t="s">
        <v>308</v>
      </c>
      <c r="B63" s="47" t="s">
        <v>255</v>
      </c>
      <c r="C63" s="39" t="s">
        <v>191</v>
      </c>
      <c r="D63" s="42">
        <v>2</v>
      </c>
      <c r="E63" s="42" t="s">
        <v>192</v>
      </c>
      <c r="F63" s="42" t="s">
        <v>193</v>
      </c>
      <c r="G63" s="123"/>
      <c r="H63" s="123"/>
      <c r="I63" s="123"/>
      <c r="J63" s="123"/>
      <c r="K63" s="124"/>
      <c r="L63" s="124"/>
      <c r="M63" s="124"/>
      <c r="N63" s="124"/>
      <c r="O63" s="125"/>
      <c r="P63" s="125"/>
      <c r="Q63" s="125"/>
      <c r="R63" s="126"/>
      <c r="S63" s="47"/>
      <c r="T63" s="42"/>
      <c r="U63" s="70"/>
      <c r="V63" s="87"/>
      <c r="W63" s="71"/>
      <c r="X63" s="71"/>
    </row>
    <row r="64" spans="1:24" ht="41.4" x14ac:dyDescent="0.3">
      <c r="A64" s="441"/>
      <c r="B64" s="47" t="s">
        <v>255</v>
      </c>
      <c r="C64" s="48" t="s">
        <v>206</v>
      </c>
      <c r="D64" s="40">
        <v>2</v>
      </c>
      <c r="E64" s="40" t="s">
        <v>269</v>
      </c>
      <c r="F64" s="40" t="s">
        <v>181</v>
      </c>
      <c r="G64" s="123"/>
      <c r="H64" s="123"/>
      <c r="I64" s="123"/>
      <c r="J64" s="123"/>
      <c r="K64" s="124"/>
      <c r="L64" s="124"/>
      <c r="M64" s="124"/>
      <c r="N64" s="124"/>
      <c r="O64" s="125"/>
      <c r="P64" s="125"/>
      <c r="Q64" s="125"/>
      <c r="R64" s="126"/>
      <c r="S64" s="47"/>
      <c r="T64" s="70"/>
      <c r="U64" s="70"/>
      <c r="V64" s="87"/>
      <c r="W64" s="71"/>
      <c r="X64" s="71"/>
    </row>
    <row r="65" spans="1:24" ht="41.4" x14ac:dyDescent="0.3">
      <c r="A65" s="78" t="s">
        <v>330</v>
      </c>
      <c r="B65" s="47" t="s">
        <v>231</v>
      </c>
      <c r="C65" s="39" t="s">
        <v>194</v>
      </c>
      <c r="D65" s="42">
        <v>1</v>
      </c>
      <c r="E65" s="42" t="s">
        <v>195</v>
      </c>
      <c r="F65" s="42" t="s">
        <v>190</v>
      </c>
      <c r="G65" s="123"/>
      <c r="H65" s="123"/>
      <c r="I65" s="123"/>
      <c r="J65" s="123"/>
      <c r="K65" s="124"/>
      <c r="L65" s="124"/>
      <c r="M65" s="124"/>
      <c r="N65" s="124"/>
      <c r="O65" s="125"/>
      <c r="P65" s="125"/>
      <c r="Q65" s="125"/>
      <c r="R65" s="126"/>
      <c r="S65" s="47"/>
      <c r="T65" s="70"/>
      <c r="U65" s="70"/>
      <c r="V65" s="87"/>
      <c r="W65" s="71"/>
      <c r="X65" s="71"/>
    </row>
    <row r="66" spans="1:24" ht="69" x14ac:dyDescent="0.3">
      <c r="A66" s="441" t="s">
        <v>331</v>
      </c>
      <c r="B66" s="47" t="s">
        <v>237</v>
      </c>
      <c r="C66" s="39" t="s">
        <v>270</v>
      </c>
      <c r="D66" s="42">
        <v>3</v>
      </c>
      <c r="E66" s="42" t="s">
        <v>332</v>
      </c>
      <c r="F66" s="42" t="s">
        <v>271</v>
      </c>
      <c r="G66" s="123"/>
      <c r="H66" s="123"/>
      <c r="I66" s="123"/>
      <c r="J66" s="123"/>
      <c r="K66" s="124"/>
      <c r="L66" s="124"/>
      <c r="M66" s="124"/>
      <c r="N66" s="124"/>
      <c r="O66" s="125"/>
      <c r="P66" s="125"/>
      <c r="Q66" s="125"/>
      <c r="R66" s="126"/>
      <c r="S66" s="47"/>
      <c r="T66" s="70"/>
      <c r="U66" s="70"/>
      <c r="V66" s="87"/>
      <c r="W66" s="71"/>
      <c r="X66" s="71"/>
    </row>
    <row r="67" spans="1:24" ht="67.2" customHeight="1" x14ac:dyDescent="0.3">
      <c r="A67" s="441"/>
      <c r="B67" s="47" t="s">
        <v>239</v>
      </c>
      <c r="C67" s="48" t="s">
        <v>272</v>
      </c>
      <c r="D67" s="40">
        <v>3</v>
      </c>
      <c r="E67" s="40" t="s">
        <v>273</v>
      </c>
      <c r="F67" s="40" t="s">
        <v>181</v>
      </c>
      <c r="G67" s="123"/>
      <c r="H67" s="123"/>
      <c r="I67" s="123"/>
      <c r="J67" s="123"/>
      <c r="K67" s="124"/>
      <c r="L67" s="124"/>
      <c r="M67" s="124"/>
      <c r="N67" s="124"/>
      <c r="O67" s="125"/>
      <c r="P67" s="125"/>
      <c r="Q67" s="125"/>
      <c r="R67" s="126"/>
      <c r="S67" s="47"/>
      <c r="T67" s="70"/>
      <c r="U67" s="70"/>
      <c r="V67" s="87"/>
      <c r="W67" s="71"/>
      <c r="X67" s="71"/>
    </row>
    <row r="68" spans="1:24" ht="124.2" x14ac:dyDescent="0.3">
      <c r="A68" s="441"/>
      <c r="B68" s="47" t="s">
        <v>261</v>
      </c>
      <c r="C68" s="48" t="s">
        <v>207</v>
      </c>
      <c r="D68" s="40">
        <v>3</v>
      </c>
      <c r="E68" s="40" t="s">
        <v>274</v>
      </c>
      <c r="F68" s="40" t="s">
        <v>181</v>
      </c>
      <c r="G68" s="123"/>
      <c r="H68" s="123"/>
      <c r="I68" s="123"/>
      <c r="J68" s="123"/>
      <c r="K68" s="124"/>
      <c r="L68" s="124"/>
      <c r="M68" s="124"/>
      <c r="N68" s="124"/>
      <c r="O68" s="125"/>
      <c r="P68" s="125"/>
      <c r="Q68" s="125"/>
      <c r="R68" s="126"/>
      <c r="S68" s="47"/>
      <c r="T68" s="70"/>
      <c r="U68" s="70"/>
      <c r="V68" s="87"/>
      <c r="W68" s="71"/>
      <c r="X68" s="71"/>
    </row>
    <row r="69" spans="1:24" ht="85.2" customHeight="1" x14ac:dyDescent="0.3">
      <c r="A69" s="441"/>
      <c r="B69" s="47" t="s">
        <v>333</v>
      </c>
      <c r="C69" s="48" t="s">
        <v>275</v>
      </c>
      <c r="D69" s="40">
        <v>3</v>
      </c>
      <c r="E69" s="40" t="s">
        <v>276</v>
      </c>
      <c r="F69" s="40" t="s">
        <v>181</v>
      </c>
      <c r="G69" s="123"/>
      <c r="H69" s="123"/>
      <c r="I69" s="123"/>
      <c r="J69" s="123"/>
      <c r="K69" s="124"/>
      <c r="L69" s="124"/>
      <c r="M69" s="124"/>
      <c r="N69" s="124"/>
      <c r="O69" s="125"/>
      <c r="P69" s="125"/>
      <c r="Q69" s="125"/>
      <c r="R69" s="126"/>
      <c r="S69" s="47"/>
      <c r="T69" s="70"/>
      <c r="U69" s="70"/>
      <c r="V69" s="87"/>
      <c r="W69" s="71"/>
      <c r="X69" s="71"/>
    </row>
    <row r="70" spans="1:24" ht="41.4" x14ac:dyDescent="0.3">
      <c r="A70" s="47" t="s">
        <v>334</v>
      </c>
      <c r="B70" s="47" t="s">
        <v>242</v>
      </c>
      <c r="C70" s="39" t="s">
        <v>335</v>
      </c>
      <c r="D70" s="42">
        <v>1</v>
      </c>
      <c r="E70" s="42" t="s">
        <v>336</v>
      </c>
      <c r="F70" s="42" t="s">
        <v>181</v>
      </c>
      <c r="G70" s="123"/>
      <c r="H70" s="123"/>
      <c r="I70" s="123"/>
      <c r="J70" s="123"/>
      <c r="K70" s="124"/>
      <c r="L70" s="124"/>
      <c r="M70" s="124"/>
      <c r="N70" s="124"/>
      <c r="O70" s="125"/>
      <c r="P70" s="125"/>
      <c r="Q70" s="125"/>
      <c r="R70" s="126"/>
      <c r="S70" s="47"/>
      <c r="T70" s="70"/>
      <c r="U70" s="70"/>
      <c r="V70" s="87"/>
      <c r="W70" s="71"/>
      <c r="X70" s="71"/>
    </row>
    <row r="71" spans="1:24" ht="96.6" x14ac:dyDescent="0.3">
      <c r="A71" s="78" t="s">
        <v>337</v>
      </c>
      <c r="B71" s="47" t="s">
        <v>252</v>
      </c>
      <c r="C71" s="48" t="s">
        <v>277</v>
      </c>
      <c r="D71" s="40">
        <v>4</v>
      </c>
      <c r="E71" s="40" t="s">
        <v>278</v>
      </c>
      <c r="F71" s="40" t="s">
        <v>181</v>
      </c>
      <c r="G71" s="123"/>
      <c r="H71" s="123"/>
      <c r="I71" s="123"/>
      <c r="J71" s="123"/>
      <c r="K71" s="124"/>
      <c r="L71" s="124"/>
      <c r="M71" s="124"/>
      <c r="N71" s="124"/>
      <c r="O71" s="125"/>
      <c r="P71" s="125"/>
      <c r="Q71" s="125"/>
      <c r="R71" s="126"/>
      <c r="S71" s="47"/>
      <c r="T71" s="70"/>
      <c r="U71" s="70"/>
      <c r="V71" s="87"/>
      <c r="W71" s="71"/>
      <c r="X71" s="71"/>
    </row>
    <row r="72" spans="1:24" ht="39" customHeight="1" x14ac:dyDescent="0.3">
      <c r="A72" s="38"/>
      <c r="B72" s="1"/>
      <c r="C72" s="1"/>
      <c r="D72" s="66">
        <f>SUM(D63:D71)</f>
        <v>22</v>
      </c>
      <c r="E72" s="65"/>
      <c r="F72" s="66"/>
      <c r="G72" s="1"/>
      <c r="H72" s="1"/>
      <c r="I72" s="66"/>
      <c r="J72" s="66"/>
      <c r="K72" s="66"/>
      <c r="L72" s="66"/>
      <c r="M72" s="66"/>
      <c r="N72" s="66"/>
      <c r="O72" s="66"/>
      <c r="P72" s="66"/>
      <c r="Q72" s="66"/>
      <c r="R72" s="66"/>
      <c r="S72" s="67"/>
      <c r="T72" s="23"/>
      <c r="U72" s="23"/>
    </row>
    <row r="73" spans="1:24" ht="39" customHeight="1" x14ac:dyDescent="0.3">
      <c r="A73" s="425" t="s">
        <v>375</v>
      </c>
      <c r="B73" s="425"/>
      <c r="C73" s="425"/>
      <c r="D73" s="425"/>
      <c r="E73" s="425"/>
      <c r="F73" s="425"/>
      <c r="G73" s="425"/>
      <c r="H73" s="425"/>
      <c r="I73" s="425"/>
      <c r="J73" s="425"/>
      <c r="K73" s="425"/>
      <c r="L73" s="425"/>
      <c r="M73" s="425"/>
      <c r="N73" s="425"/>
      <c r="O73" s="425"/>
      <c r="P73" s="425"/>
      <c r="Q73" s="425"/>
      <c r="R73" s="425"/>
      <c r="S73" s="425"/>
      <c r="T73" s="425"/>
      <c r="U73" s="425"/>
      <c r="V73" s="425"/>
      <c r="W73" s="425"/>
      <c r="X73" s="425"/>
    </row>
    <row r="74" spans="1:24" ht="68.400000000000006" customHeight="1" x14ac:dyDescent="0.3">
      <c r="A74" s="120" t="s">
        <v>297</v>
      </c>
      <c r="B74" s="120" t="s">
        <v>298</v>
      </c>
      <c r="C74" s="120" t="s">
        <v>299</v>
      </c>
      <c r="D74" s="120" t="s">
        <v>175</v>
      </c>
      <c r="E74" s="120" t="s">
        <v>176</v>
      </c>
      <c r="F74" s="120" t="s">
        <v>300</v>
      </c>
      <c r="G74" s="121" t="s">
        <v>163</v>
      </c>
      <c r="H74" s="121" t="s">
        <v>164</v>
      </c>
      <c r="I74" s="121" t="s">
        <v>165</v>
      </c>
      <c r="J74" s="121" t="s">
        <v>166</v>
      </c>
      <c r="K74" s="121" t="s">
        <v>167</v>
      </c>
      <c r="L74" s="121" t="s">
        <v>168</v>
      </c>
      <c r="M74" s="121" t="s">
        <v>169</v>
      </c>
      <c r="N74" s="121" t="s">
        <v>170</v>
      </c>
      <c r="O74" s="121" t="s">
        <v>171</v>
      </c>
      <c r="P74" s="121" t="s">
        <v>172</v>
      </c>
      <c r="Q74" s="121" t="s">
        <v>173</v>
      </c>
      <c r="R74" s="121" t="s">
        <v>174</v>
      </c>
      <c r="S74" s="68" t="s">
        <v>364</v>
      </c>
      <c r="T74" s="68" t="s">
        <v>365</v>
      </c>
      <c r="U74" s="68" t="s">
        <v>366</v>
      </c>
      <c r="V74" s="68" t="s">
        <v>367</v>
      </c>
      <c r="W74" s="68" t="s">
        <v>368</v>
      </c>
      <c r="X74" s="68" t="s">
        <v>369</v>
      </c>
    </row>
    <row r="75" spans="1:24" ht="55.2" x14ac:dyDescent="0.3">
      <c r="A75" s="442" t="s">
        <v>338</v>
      </c>
      <c r="B75" s="62" t="s">
        <v>255</v>
      </c>
      <c r="C75" s="39" t="s">
        <v>339</v>
      </c>
      <c r="D75" s="42">
        <v>4</v>
      </c>
      <c r="E75" s="42" t="s">
        <v>340</v>
      </c>
      <c r="F75" s="42" t="s">
        <v>341</v>
      </c>
      <c r="G75" s="123"/>
      <c r="H75" s="123"/>
      <c r="I75" s="123"/>
      <c r="J75" s="123"/>
      <c r="K75" s="124"/>
      <c r="L75" s="124"/>
      <c r="M75" s="124"/>
      <c r="N75" s="124"/>
      <c r="O75" s="125"/>
      <c r="P75" s="125"/>
      <c r="Q75" s="125"/>
      <c r="R75" s="126"/>
      <c r="S75" s="47"/>
      <c r="T75" s="70"/>
      <c r="U75" s="70"/>
      <c r="V75" s="87"/>
      <c r="W75" s="71"/>
      <c r="X75" s="71"/>
    </row>
    <row r="76" spans="1:24" ht="41.4" x14ac:dyDescent="0.3">
      <c r="A76" s="442"/>
      <c r="B76" s="62" t="s">
        <v>256</v>
      </c>
      <c r="C76" s="39" t="s">
        <v>342</v>
      </c>
      <c r="D76" s="42">
        <v>1</v>
      </c>
      <c r="E76" s="42" t="s">
        <v>343</v>
      </c>
      <c r="F76" s="46" t="s">
        <v>186</v>
      </c>
      <c r="G76" s="123"/>
      <c r="H76" s="123"/>
      <c r="I76" s="123"/>
      <c r="J76" s="123"/>
      <c r="K76" s="124"/>
      <c r="L76" s="124"/>
      <c r="M76" s="124"/>
      <c r="N76" s="124"/>
      <c r="O76" s="125"/>
      <c r="P76" s="125"/>
      <c r="Q76" s="125"/>
      <c r="R76" s="126"/>
      <c r="S76" s="47"/>
      <c r="T76" s="70"/>
      <c r="U76" s="70"/>
      <c r="V76" s="87"/>
      <c r="W76" s="71"/>
      <c r="X76" s="71"/>
    </row>
    <row r="77" spans="1:24" x14ac:dyDescent="0.3">
      <c r="D77">
        <f>SUM(D75:D76)</f>
        <v>5</v>
      </c>
    </row>
  </sheetData>
  <mergeCells count="31">
    <mergeCell ref="AA2:AC2"/>
    <mergeCell ref="AA3:AC3"/>
    <mergeCell ref="AA4:AC4"/>
    <mergeCell ref="AA5:AC5"/>
    <mergeCell ref="A61:X61"/>
    <mergeCell ref="A24:A27"/>
    <mergeCell ref="A30:X30"/>
    <mergeCell ref="A32:A34"/>
    <mergeCell ref="A36:X36"/>
    <mergeCell ref="A38:A40"/>
    <mergeCell ref="A42:X42"/>
    <mergeCell ref="A44:A46"/>
    <mergeCell ref="A49:X49"/>
    <mergeCell ref="A51:A53"/>
    <mergeCell ref="A54:A56"/>
    <mergeCell ref="A57:A58"/>
    <mergeCell ref="A63:A64"/>
    <mergeCell ref="A66:A69"/>
    <mergeCell ref="A73:X73"/>
    <mergeCell ref="A75:A76"/>
    <mergeCell ref="S59:S60"/>
    <mergeCell ref="A22:A23"/>
    <mergeCell ref="A2:C5"/>
    <mergeCell ref="A15:X15"/>
    <mergeCell ref="A18:A21"/>
    <mergeCell ref="A6:X11"/>
    <mergeCell ref="D2:V5"/>
    <mergeCell ref="W2:X2"/>
    <mergeCell ref="W3:X3"/>
    <mergeCell ref="W4:X4"/>
    <mergeCell ref="W5:X5"/>
  </mergeCells>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B8F23-0C30-4424-8654-57FD850856D8}">
  <dimension ref="A1:U106"/>
  <sheetViews>
    <sheetView tabSelected="1" workbookViewId="0">
      <selection activeCell="C100" sqref="C100"/>
    </sheetView>
  </sheetViews>
  <sheetFormatPr baseColWidth="10" defaultRowHeight="14.4" x14ac:dyDescent="0.3"/>
  <cols>
    <col min="1" max="1" width="35.77734375" bestFit="1" customWidth="1"/>
    <col min="2" max="2" width="5.21875" customWidth="1"/>
    <col min="3" max="3" width="53.77734375" customWidth="1"/>
    <col min="4" max="4" width="29.77734375" customWidth="1"/>
    <col min="5" max="5" width="27.44140625" style="212" customWidth="1"/>
    <col min="6" max="6" width="19.77734375" bestFit="1" customWidth="1"/>
    <col min="7" max="7" width="5.77734375" customWidth="1"/>
    <col min="8" max="8" width="14.21875" bestFit="1" customWidth="1"/>
    <col min="9" max="9" width="13.77734375" bestFit="1" customWidth="1"/>
    <col min="10" max="10" width="12.5546875" bestFit="1" customWidth="1"/>
    <col min="11" max="11" width="35.77734375" customWidth="1"/>
    <col min="12" max="12" width="5.77734375" customWidth="1"/>
    <col min="13" max="13" width="14.21875" bestFit="1" customWidth="1"/>
    <col min="14" max="14" width="13.77734375" bestFit="1" customWidth="1"/>
    <col min="15" max="15" width="12.5546875" bestFit="1" customWidth="1"/>
    <col min="16" max="16" width="31" customWidth="1"/>
    <col min="17" max="17" width="5.77734375" customWidth="1"/>
    <col min="21" max="21" width="33.44140625" customWidth="1"/>
  </cols>
  <sheetData>
    <row r="1" spans="1:21" ht="58.8" customHeight="1" x14ac:dyDescent="0.3"/>
    <row r="2" spans="1:21" ht="104.4" customHeight="1" x14ac:dyDescent="0.3"/>
    <row r="3" spans="1:21" ht="83.4" customHeight="1" x14ac:dyDescent="0.3"/>
    <row r="4" spans="1:21" x14ac:dyDescent="0.3">
      <c r="A4" s="450" t="s">
        <v>1164</v>
      </c>
      <c r="B4" s="451"/>
      <c r="C4" s="451"/>
      <c r="D4" s="451"/>
      <c r="E4" s="451"/>
      <c r="F4" s="452"/>
      <c r="G4" s="95"/>
      <c r="H4" s="488" t="s">
        <v>655</v>
      </c>
      <c r="I4" s="488"/>
      <c r="J4" s="488"/>
      <c r="K4" s="488"/>
      <c r="L4" s="95"/>
      <c r="M4" s="488" t="s">
        <v>655</v>
      </c>
      <c r="N4" s="488"/>
      <c r="O4" s="488"/>
      <c r="P4" s="488"/>
      <c r="Q4" s="95"/>
      <c r="R4" s="488" t="s">
        <v>655</v>
      </c>
      <c r="S4" s="488"/>
      <c r="T4" s="488"/>
      <c r="U4" s="488"/>
    </row>
    <row r="5" spans="1:21" x14ac:dyDescent="0.3">
      <c r="A5" s="453" t="s">
        <v>1165</v>
      </c>
      <c r="B5" s="454"/>
      <c r="C5" s="454"/>
      <c r="D5" s="454"/>
      <c r="E5" s="454"/>
      <c r="F5" s="455"/>
      <c r="G5" s="95"/>
      <c r="H5" s="489">
        <v>46142</v>
      </c>
      <c r="I5" s="489"/>
      <c r="J5" s="489"/>
      <c r="K5" s="489"/>
      <c r="L5" s="95"/>
      <c r="M5" s="489">
        <v>46265</v>
      </c>
      <c r="N5" s="489"/>
      <c r="O5" s="489"/>
      <c r="P5" s="489"/>
      <c r="Q5" s="95"/>
      <c r="R5" s="489">
        <v>46387</v>
      </c>
      <c r="S5" s="489"/>
      <c r="T5" s="489"/>
      <c r="U5" s="489"/>
    </row>
    <row r="6" spans="1:21" x14ac:dyDescent="0.3">
      <c r="A6" s="4"/>
      <c r="B6" s="4"/>
      <c r="C6" s="4"/>
      <c r="D6" s="4"/>
      <c r="E6" s="193"/>
      <c r="F6" s="4"/>
    </row>
    <row r="7" spans="1:21" x14ac:dyDescent="0.3">
      <c r="A7" s="490" t="s">
        <v>656</v>
      </c>
      <c r="B7" s="491" t="s">
        <v>657</v>
      </c>
      <c r="C7" s="492"/>
      <c r="D7" s="490" t="s">
        <v>658</v>
      </c>
      <c r="E7" s="490" t="s">
        <v>659</v>
      </c>
      <c r="F7" s="493" t="s">
        <v>660</v>
      </c>
      <c r="G7" s="194"/>
      <c r="H7" s="494" t="s">
        <v>661</v>
      </c>
      <c r="I7" s="494" t="s">
        <v>662</v>
      </c>
      <c r="J7" s="494" t="s">
        <v>663</v>
      </c>
      <c r="K7" s="495" t="s">
        <v>664</v>
      </c>
      <c r="L7" s="194"/>
      <c r="M7" s="494" t="s">
        <v>661</v>
      </c>
      <c r="N7" s="494" t="s">
        <v>662</v>
      </c>
      <c r="O7" s="494" t="s">
        <v>663</v>
      </c>
      <c r="P7" s="495" t="s">
        <v>664</v>
      </c>
      <c r="Q7" s="194"/>
      <c r="R7" s="494" t="s">
        <v>661</v>
      </c>
      <c r="S7" s="494" t="s">
        <v>662</v>
      </c>
      <c r="T7" s="494" t="s">
        <v>663</v>
      </c>
      <c r="U7" s="495" t="s">
        <v>664</v>
      </c>
    </row>
    <row r="8" spans="1:21" ht="52.8" x14ac:dyDescent="0.3">
      <c r="A8" s="496" t="s">
        <v>665</v>
      </c>
      <c r="B8" s="497">
        <v>1</v>
      </c>
      <c r="C8" s="498" t="s">
        <v>1166</v>
      </c>
      <c r="D8" s="499" t="s">
        <v>1234</v>
      </c>
      <c r="E8" s="500" t="s">
        <v>667</v>
      </c>
      <c r="F8" s="501">
        <v>46265</v>
      </c>
      <c r="G8" s="194"/>
      <c r="H8" s="502"/>
      <c r="I8" s="503"/>
      <c r="J8" s="504" t="e">
        <f>I8/H8</f>
        <v>#DIV/0!</v>
      </c>
      <c r="K8" s="505"/>
      <c r="L8" s="194"/>
      <c r="M8" s="502">
        <v>1</v>
      </c>
      <c r="N8" s="503"/>
      <c r="O8" s="504">
        <f>N8/M8</f>
        <v>0</v>
      </c>
      <c r="P8" s="505"/>
      <c r="Q8" s="194"/>
      <c r="R8" s="503"/>
      <c r="S8" s="503"/>
      <c r="T8" s="504" t="e">
        <f>S8/R8</f>
        <v>#DIV/0!</v>
      </c>
      <c r="U8" s="505"/>
    </row>
    <row r="9" spans="1:21" ht="79.2" x14ac:dyDescent="0.3">
      <c r="A9" s="496"/>
      <c r="B9" s="506">
        <v>2</v>
      </c>
      <c r="C9" s="170" t="s">
        <v>666</v>
      </c>
      <c r="D9" s="507" t="s">
        <v>1235</v>
      </c>
      <c r="E9" s="500" t="s">
        <v>667</v>
      </c>
      <c r="F9" s="508">
        <v>46387</v>
      </c>
      <c r="H9" s="509"/>
      <c r="I9" s="509"/>
      <c r="J9" s="504" t="e">
        <f>I9/H9</f>
        <v>#DIV/0!</v>
      </c>
      <c r="K9" s="510"/>
      <c r="M9" s="509">
        <v>1</v>
      </c>
      <c r="N9" s="509"/>
      <c r="O9" s="504">
        <f>N9/M9</f>
        <v>0</v>
      </c>
      <c r="P9" s="511"/>
      <c r="R9" s="509">
        <v>1</v>
      </c>
      <c r="S9" s="509"/>
      <c r="T9" s="504">
        <f>S9/R9</f>
        <v>0</v>
      </c>
      <c r="U9" s="511"/>
    </row>
    <row r="10" spans="1:21" ht="52.8" x14ac:dyDescent="0.3">
      <c r="A10" s="512" t="s">
        <v>1167</v>
      </c>
      <c r="B10" s="513">
        <v>1</v>
      </c>
      <c r="C10" s="514" t="s">
        <v>1168</v>
      </c>
      <c r="D10" s="515" t="s">
        <v>1236</v>
      </c>
      <c r="E10" s="516" t="s">
        <v>668</v>
      </c>
      <c r="F10" s="508">
        <v>46265</v>
      </c>
      <c r="G10" s="1"/>
      <c r="H10" s="517"/>
      <c r="I10" s="517"/>
      <c r="J10" s="504" t="e">
        <f t="shared" ref="J10:J16" si="0">I10/H10</f>
        <v>#DIV/0!</v>
      </c>
      <c r="K10" s="511"/>
      <c r="M10" s="509">
        <v>1</v>
      </c>
      <c r="N10" s="509"/>
      <c r="O10" s="504">
        <f t="shared" ref="O10:O16" si="1">N10/M10</f>
        <v>0</v>
      </c>
      <c r="P10" s="510"/>
      <c r="R10" s="509"/>
      <c r="S10" s="509"/>
      <c r="T10" s="504" t="e">
        <f t="shared" ref="T10:T17" si="2">S10/R10</f>
        <v>#DIV/0!</v>
      </c>
      <c r="U10" s="510"/>
    </row>
    <row r="11" spans="1:21" ht="52.8" x14ac:dyDescent="0.3">
      <c r="A11" s="512"/>
      <c r="B11" s="513">
        <v>1</v>
      </c>
      <c r="C11" s="514" t="s">
        <v>1169</v>
      </c>
      <c r="D11" s="515" t="s">
        <v>1237</v>
      </c>
      <c r="E11" s="516" t="s">
        <v>668</v>
      </c>
      <c r="F11" s="508">
        <v>46265</v>
      </c>
      <c r="G11" s="1"/>
      <c r="H11" s="517"/>
      <c r="I11" s="517"/>
      <c r="J11" s="504" t="e">
        <f t="shared" si="0"/>
        <v>#DIV/0!</v>
      </c>
      <c r="K11" s="511"/>
      <c r="M11" s="509">
        <v>1</v>
      </c>
      <c r="N11" s="509"/>
      <c r="O11" s="504">
        <f t="shared" si="1"/>
        <v>0</v>
      </c>
      <c r="P11" s="510"/>
      <c r="R11" s="509"/>
      <c r="S11" s="509"/>
      <c r="T11" s="504" t="e">
        <f t="shared" si="2"/>
        <v>#DIV/0!</v>
      </c>
      <c r="U11" s="510"/>
    </row>
    <row r="12" spans="1:21" ht="66" x14ac:dyDescent="0.3">
      <c r="A12" s="496" t="s">
        <v>1170</v>
      </c>
      <c r="B12" s="513">
        <v>1</v>
      </c>
      <c r="C12" s="170" t="s">
        <v>1171</v>
      </c>
      <c r="D12" s="507" t="s">
        <v>1238</v>
      </c>
      <c r="E12" s="507" t="s">
        <v>1172</v>
      </c>
      <c r="F12" s="518">
        <v>46142</v>
      </c>
      <c r="G12" s="1"/>
      <c r="H12" s="517">
        <v>1</v>
      </c>
      <c r="I12" s="517"/>
      <c r="J12" s="504">
        <f t="shared" si="0"/>
        <v>0</v>
      </c>
      <c r="K12" s="511"/>
      <c r="M12" s="509"/>
      <c r="N12" s="509"/>
      <c r="O12" s="504" t="e">
        <f t="shared" si="1"/>
        <v>#DIV/0!</v>
      </c>
      <c r="P12" s="510"/>
      <c r="R12" s="509"/>
      <c r="S12" s="509"/>
      <c r="T12" s="504" t="e">
        <f t="shared" si="2"/>
        <v>#DIV/0!</v>
      </c>
      <c r="U12" s="510"/>
    </row>
    <row r="13" spans="1:21" ht="39.6" x14ac:dyDescent="0.3">
      <c r="A13" s="496"/>
      <c r="B13" s="513">
        <v>1</v>
      </c>
      <c r="C13" s="170" t="s">
        <v>1173</v>
      </c>
      <c r="D13" s="507" t="s">
        <v>1239</v>
      </c>
      <c r="E13" s="500" t="s">
        <v>667</v>
      </c>
      <c r="F13" s="508">
        <v>46265</v>
      </c>
      <c r="G13" s="1"/>
      <c r="H13" s="517"/>
      <c r="I13" s="517"/>
      <c r="J13" s="504" t="e">
        <f t="shared" si="0"/>
        <v>#DIV/0!</v>
      </c>
      <c r="K13" s="511"/>
      <c r="M13" s="509">
        <v>1</v>
      </c>
      <c r="N13" s="509"/>
      <c r="O13" s="504">
        <f t="shared" si="1"/>
        <v>0</v>
      </c>
      <c r="P13" s="510"/>
      <c r="R13" s="509"/>
      <c r="S13" s="509"/>
      <c r="T13" s="504" t="e">
        <f t="shared" si="2"/>
        <v>#DIV/0!</v>
      </c>
      <c r="U13" s="510"/>
    </row>
    <row r="14" spans="1:21" ht="66" x14ac:dyDescent="0.3">
      <c r="A14" s="496"/>
      <c r="B14" s="506">
        <v>2</v>
      </c>
      <c r="C14" s="519" t="s">
        <v>1174</v>
      </c>
      <c r="D14" s="499" t="s">
        <v>1240</v>
      </c>
      <c r="E14" s="500" t="s">
        <v>1175</v>
      </c>
      <c r="F14" s="520">
        <v>46265</v>
      </c>
      <c r="G14" s="1"/>
      <c r="H14" s="517">
        <v>1</v>
      </c>
      <c r="I14" s="517"/>
      <c r="J14" s="504">
        <f t="shared" si="0"/>
        <v>0</v>
      </c>
      <c r="K14" s="511"/>
      <c r="M14" s="509">
        <v>1</v>
      </c>
      <c r="N14" s="509"/>
      <c r="O14" s="504">
        <f t="shared" si="1"/>
        <v>0</v>
      </c>
      <c r="P14" s="510"/>
      <c r="R14" s="509"/>
      <c r="S14" s="509"/>
      <c r="T14" s="504" t="e">
        <f t="shared" si="2"/>
        <v>#DIV/0!</v>
      </c>
      <c r="U14" s="510"/>
    </row>
    <row r="15" spans="1:21" ht="92.4" x14ac:dyDescent="0.3">
      <c r="A15" s="521" t="s">
        <v>1176</v>
      </c>
      <c r="B15" s="506">
        <v>3</v>
      </c>
      <c r="C15" s="519" t="s">
        <v>1177</v>
      </c>
      <c r="D15" s="507" t="s">
        <v>1241</v>
      </c>
      <c r="E15" s="500" t="s">
        <v>667</v>
      </c>
      <c r="F15" s="508">
        <v>46022</v>
      </c>
      <c r="G15" s="1"/>
      <c r="H15" s="517">
        <v>1</v>
      </c>
      <c r="I15" s="517"/>
      <c r="J15" s="504">
        <f>I15/H15</f>
        <v>0</v>
      </c>
      <c r="K15" s="511"/>
      <c r="M15" s="509">
        <v>1</v>
      </c>
      <c r="N15" s="509"/>
      <c r="O15" s="504">
        <f>N15/M15</f>
        <v>0</v>
      </c>
      <c r="P15" s="510"/>
      <c r="R15" s="509">
        <v>1</v>
      </c>
      <c r="S15" s="509"/>
      <c r="T15" s="504">
        <f>S15/R15</f>
        <v>0</v>
      </c>
      <c r="U15" s="510"/>
    </row>
    <row r="16" spans="1:21" ht="79.2" x14ac:dyDescent="0.3">
      <c r="A16" s="521"/>
      <c r="B16" s="522">
        <v>2</v>
      </c>
      <c r="C16" s="519" t="s">
        <v>1178</v>
      </c>
      <c r="D16" s="507" t="s">
        <v>1242</v>
      </c>
      <c r="E16" s="500" t="s">
        <v>667</v>
      </c>
      <c r="F16" s="508" t="s">
        <v>1214</v>
      </c>
      <c r="G16" s="1"/>
      <c r="H16" s="517"/>
      <c r="I16" s="517"/>
      <c r="J16" s="504" t="e">
        <f t="shared" si="0"/>
        <v>#DIV/0!</v>
      </c>
      <c r="K16" s="511"/>
      <c r="M16" s="509">
        <v>1</v>
      </c>
      <c r="N16" s="509"/>
      <c r="O16" s="504">
        <f t="shared" si="1"/>
        <v>0</v>
      </c>
      <c r="P16" s="523"/>
      <c r="R16" s="509">
        <v>1</v>
      </c>
      <c r="S16" s="509"/>
      <c r="T16" s="504">
        <f t="shared" si="2"/>
        <v>0</v>
      </c>
      <c r="U16" s="523"/>
    </row>
    <row r="17" spans="1:21" ht="66" x14ac:dyDescent="0.3">
      <c r="A17" s="524" t="s">
        <v>1179</v>
      </c>
      <c r="B17" s="506">
        <v>1</v>
      </c>
      <c r="C17" s="170" t="s">
        <v>1180</v>
      </c>
      <c r="D17" s="525" t="s">
        <v>1243</v>
      </c>
      <c r="E17" s="500" t="s">
        <v>669</v>
      </c>
      <c r="F17" s="508" t="s">
        <v>1214</v>
      </c>
      <c r="G17" s="1"/>
      <c r="H17" s="517"/>
      <c r="I17" s="517"/>
      <c r="J17" s="504" t="e">
        <f>I17/H17</f>
        <v>#DIV/0!</v>
      </c>
      <c r="K17" s="526"/>
      <c r="M17" s="509"/>
      <c r="N17" s="509"/>
      <c r="O17" s="504" t="e">
        <f>N17/M17</f>
        <v>#DIV/0!</v>
      </c>
      <c r="P17" s="510"/>
      <c r="R17" s="509">
        <v>1</v>
      </c>
      <c r="S17" s="509"/>
      <c r="T17" s="504">
        <f t="shared" si="2"/>
        <v>0</v>
      </c>
      <c r="U17" s="527"/>
    </row>
    <row r="18" spans="1:21" x14ac:dyDescent="0.3">
      <c r="E18"/>
    </row>
    <row r="19" spans="1:21" x14ac:dyDescent="0.3">
      <c r="E19"/>
    </row>
    <row r="20" spans="1:21" x14ac:dyDescent="0.3">
      <c r="A20" s="4"/>
      <c r="B20" s="4"/>
      <c r="C20" s="4"/>
      <c r="D20" s="4"/>
      <c r="E20" s="4"/>
      <c r="F20" s="4"/>
      <c r="G20" s="4"/>
      <c r="H20" s="4"/>
      <c r="I20" s="4"/>
      <c r="J20" s="4"/>
      <c r="K20" s="4"/>
      <c r="L20" s="4"/>
      <c r="M20" s="4"/>
      <c r="N20" s="4"/>
      <c r="O20" s="4"/>
      <c r="P20" s="4"/>
      <c r="Q20" s="4"/>
      <c r="R20" s="4"/>
      <c r="S20" s="4"/>
      <c r="T20" s="4"/>
      <c r="U20" s="4"/>
    </row>
    <row r="21" spans="1:21" x14ac:dyDescent="0.3">
      <c r="A21" s="450" t="s">
        <v>670</v>
      </c>
      <c r="B21" s="459"/>
      <c r="C21" s="459"/>
      <c r="D21" s="459"/>
      <c r="E21" s="459"/>
      <c r="F21" s="460"/>
      <c r="G21" s="4"/>
      <c r="H21" s="528" t="s">
        <v>655</v>
      </c>
      <c r="I21" s="529"/>
      <c r="J21" s="529"/>
      <c r="K21" s="530"/>
      <c r="L21" s="195"/>
      <c r="M21" s="528" t="s">
        <v>655</v>
      </c>
      <c r="N21" s="529"/>
      <c r="O21" s="529"/>
      <c r="P21" s="530"/>
      <c r="Q21" s="195"/>
      <c r="R21" s="528" t="s">
        <v>655</v>
      </c>
      <c r="S21" s="529"/>
      <c r="T21" s="529"/>
      <c r="U21" s="530"/>
    </row>
    <row r="22" spans="1:21" x14ac:dyDescent="0.3">
      <c r="A22" s="456" t="s">
        <v>1181</v>
      </c>
      <c r="B22" s="457"/>
      <c r="C22" s="457"/>
      <c r="D22" s="457"/>
      <c r="E22" s="457"/>
      <c r="F22" s="458"/>
      <c r="G22" s="4"/>
      <c r="H22" s="531">
        <v>46142</v>
      </c>
      <c r="I22" s="532"/>
      <c r="J22" s="532"/>
      <c r="K22" s="533"/>
      <c r="L22" s="195"/>
      <c r="M22" s="534">
        <v>46265</v>
      </c>
      <c r="N22" s="535"/>
      <c r="O22" s="535"/>
      <c r="P22" s="536"/>
      <c r="Q22" s="195"/>
      <c r="R22" s="534">
        <v>46387</v>
      </c>
      <c r="S22" s="535"/>
      <c r="T22" s="535"/>
      <c r="U22" s="536"/>
    </row>
    <row r="23" spans="1:21" x14ac:dyDescent="0.3">
      <c r="A23" s="4"/>
      <c r="B23" s="4"/>
      <c r="C23" s="4"/>
      <c r="D23" s="4"/>
      <c r="E23" s="4"/>
      <c r="F23" s="4"/>
      <c r="G23" s="4"/>
      <c r="H23" s="4"/>
      <c r="I23" s="4"/>
      <c r="J23" s="4"/>
      <c r="K23" s="4"/>
      <c r="L23" s="4"/>
      <c r="M23" s="4"/>
      <c r="N23" s="4"/>
      <c r="O23" s="4"/>
      <c r="P23" s="4"/>
      <c r="Q23" s="4"/>
      <c r="R23" s="4"/>
      <c r="S23" s="4"/>
      <c r="T23" s="4"/>
      <c r="U23" s="4"/>
    </row>
    <row r="24" spans="1:21" x14ac:dyDescent="0.3">
      <c r="A24" s="246" t="s">
        <v>656</v>
      </c>
      <c r="B24" s="491" t="s">
        <v>657</v>
      </c>
      <c r="C24" s="492"/>
      <c r="D24" s="490" t="s">
        <v>658</v>
      </c>
      <c r="E24" s="490" t="s">
        <v>659</v>
      </c>
      <c r="F24" s="493" t="s">
        <v>660</v>
      </c>
      <c r="G24" s="195"/>
      <c r="H24" s="493" t="s">
        <v>661</v>
      </c>
      <c r="I24" s="493" t="s">
        <v>662</v>
      </c>
      <c r="J24" s="493" t="s">
        <v>663</v>
      </c>
      <c r="K24" s="537" t="s">
        <v>664</v>
      </c>
      <c r="L24" s="195"/>
      <c r="M24" s="493" t="s">
        <v>661</v>
      </c>
      <c r="N24" s="493" t="s">
        <v>662</v>
      </c>
      <c r="O24" s="493" t="s">
        <v>663</v>
      </c>
      <c r="P24" s="537" t="s">
        <v>664</v>
      </c>
      <c r="Q24" s="195"/>
      <c r="R24" s="493" t="s">
        <v>661</v>
      </c>
      <c r="S24" s="493" t="s">
        <v>662</v>
      </c>
      <c r="T24" s="493" t="s">
        <v>663</v>
      </c>
      <c r="U24" s="537" t="s">
        <v>664</v>
      </c>
    </row>
    <row r="25" spans="1:21" ht="39.6" x14ac:dyDescent="0.3">
      <c r="A25" s="461" t="s">
        <v>671</v>
      </c>
      <c r="B25" s="538">
        <v>4</v>
      </c>
      <c r="C25" s="519" t="s">
        <v>1182</v>
      </c>
      <c r="D25" s="519" t="s">
        <v>1244</v>
      </c>
      <c r="E25" s="500" t="s">
        <v>672</v>
      </c>
      <c r="F25" s="508" t="s">
        <v>1245</v>
      </c>
      <c r="G25" s="4"/>
      <c r="H25" s="506">
        <v>1</v>
      </c>
      <c r="I25" s="506"/>
      <c r="J25" s="539">
        <f t="shared" ref="J25:J27" si="3">I25/H25</f>
        <v>0</v>
      </c>
      <c r="K25" s="540"/>
      <c r="L25" s="4"/>
      <c r="M25" s="506">
        <v>1</v>
      </c>
      <c r="N25" s="506"/>
      <c r="O25" s="539">
        <f t="shared" ref="O25:O27" si="4">N25/M25</f>
        <v>0</v>
      </c>
      <c r="P25" s="523"/>
      <c r="Q25" s="4"/>
      <c r="R25" s="506">
        <v>2</v>
      </c>
      <c r="S25" s="506"/>
      <c r="T25" s="539">
        <f t="shared" ref="T25:T27" si="5">S25/R25</f>
        <v>0</v>
      </c>
      <c r="U25" s="541"/>
    </row>
    <row r="26" spans="1:21" ht="66" x14ac:dyDescent="0.3">
      <c r="A26" s="462"/>
      <c r="B26" s="538">
        <v>2</v>
      </c>
      <c r="C26" s="519" t="s">
        <v>1183</v>
      </c>
      <c r="D26" s="542" t="s">
        <v>1246</v>
      </c>
      <c r="E26" s="500" t="s">
        <v>672</v>
      </c>
      <c r="F26" s="508">
        <v>46265</v>
      </c>
      <c r="G26" s="4"/>
      <c r="H26" s="506">
        <v>1</v>
      </c>
      <c r="I26" s="506"/>
      <c r="J26" s="539">
        <f t="shared" si="3"/>
        <v>0</v>
      </c>
      <c r="K26" s="543"/>
      <c r="L26" s="4"/>
      <c r="M26" s="506">
        <v>1</v>
      </c>
      <c r="N26" s="506"/>
      <c r="O26" s="539">
        <f t="shared" si="4"/>
        <v>0</v>
      </c>
      <c r="P26" s="541"/>
      <c r="Q26" s="4"/>
      <c r="R26" s="506"/>
      <c r="S26" s="506"/>
      <c r="T26" s="539" t="e">
        <f t="shared" si="5"/>
        <v>#DIV/0!</v>
      </c>
      <c r="U26" s="523"/>
    </row>
    <row r="27" spans="1:21" ht="105.6" x14ac:dyDescent="0.3">
      <c r="A27" s="463"/>
      <c r="B27" s="538">
        <v>2</v>
      </c>
      <c r="C27" s="519" t="s">
        <v>1184</v>
      </c>
      <c r="D27" s="519" t="s">
        <v>1247</v>
      </c>
      <c r="E27" s="500" t="s">
        <v>1185</v>
      </c>
      <c r="F27" s="508">
        <v>46387</v>
      </c>
      <c r="G27" s="4"/>
      <c r="H27" s="506"/>
      <c r="I27" s="506"/>
      <c r="J27" s="539" t="e">
        <f t="shared" si="3"/>
        <v>#DIV/0!</v>
      </c>
      <c r="K27" s="540"/>
      <c r="L27" s="4"/>
      <c r="M27" s="506">
        <v>1</v>
      </c>
      <c r="N27" s="506"/>
      <c r="O27" s="539">
        <f t="shared" si="4"/>
        <v>0</v>
      </c>
      <c r="P27" s="544"/>
      <c r="Q27" s="4"/>
      <c r="R27" s="506">
        <v>1</v>
      </c>
      <c r="S27" s="506"/>
      <c r="T27" s="539">
        <f t="shared" si="5"/>
        <v>0</v>
      </c>
      <c r="U27" s="544"/>
    </row>
    <row r="28" spans="1:21" x14ac:dyDescent="0.3">
      <c r="A28" s="4"/>
      <c r="B28" s="4"/>
      <c r="C28" s="4"/>
      <c r="D28" s="4"/>
      <c r="E28" s="4"/>
      <c r="F28" s="4"/>
      <c r="G28" s="4"/>
      <c r="H28" s="4"/>
      <c r="I28" s="4"/>
      <c r="J28" s="4"/>
      <c r="K28" s="4"/>
      <c r="L28" s="4"/>
      <c r="M28" s="4"/>
      <c r="N28" s="4"/>
      <c r="O28" s="4"/>
      <c r="P28" s="4"/>
      <c r="Q28" s="4"/>
      <c r="R28" s="4"/>
      <c r="S28" s="4"/>
      <c r="T28" s="4"/>
      <c r="U28" s="4"/>
    </row>
    <row r="29" spans="1:21" x14ac:dyDescent="0.3">
      <c r="A29" s="4"/>
      <c r="B29" s="4"/>
      <c r="C29" s="4"/>
      <c r="D29" s="4"/>
      <c r="E29" s="4"/>
      <c r="F29" s="4"/>
      <c r="G29" s="4"/>
      <c r="H29" s="4"/>
      <c r="I29" s="4"/>
      <c r="J29" s="4"/>
      <c r="K29" s="4"/>
      <c r="L29" s="4"/>
      <c r="M29" s="4"/>
      <c r="N29" s="4"/>
      <c r="O29" s="4"/>
      <c r="P29" s="4"/>
      <c r="Q29" s="4"/>
      <c r="R29" s="4"/>
      <c r="S29" s="4"/>
      <c r="T29" s="4"/>
      <c r="U29" s="4"/>
    </row>
    <row r="30" spans="1:21" x14ac:dyDescent="0.3">
      <c r="A30" s="450" t="s">
        <v>670</v>
      </c>
      <c r="B30" s="451"/>
      <c r="C30" s="451"/>
      <c r="D30" s="451"/>
      <c r="E30" s="451"/>
      <c r="F30" s="452"/>
      <c r="G30" s="195"/>
      <c r="H30" s="545" t="s">
        <v>674</v>
      </c>
      <c r="I30" s="545"/>
      <c r="J30" s="545"/>
      <c r="K30" s="545"/>
      <c r="L30" s="195"/>
      <c r="M30" s="545" t="s">
        <v>675</v>
      </c>
      <c r="N30" s="545"/>
      <c r="O30" s="545"/>
      <c r="P30" s="545"/>
      <c r="Q30" s="195"/>
      <c r="R30" s="545" t="s">
        <v>676</v>
      </c>
      <c r="S30" s="545"/>
      <c r="T30" s="545"/>
      <c r="U30" s="545"/>
    </row>
    <row r="31" spans="1:21" x14ac:dyDescent="0.3">
      <c r="A31" s="456" t="s">
        <v>1186</v>
      </c>
      <c r="B31" s="464"/>
      <c r="C31" s="464"/>
      <c r="D31" s="464"/>
      <c r="E31" s="464"/>
      <c r="F31" s="465"/>
      <c r="G31" s="195"/>
      <c r="H31" s="534">
        <v>46142</v>
      </c>
      <c r="I31" s="534"/>
      <c r="J31" s="534"/>
      <c r="K31" s="534"/>
      <c r="L31" s="195"/>
      <c r="M31" s="534">
        <v>46265</v>
      </c>
      <c r="N31" s="534"/>
      <c r="O31" s="534"/>
      <c r="P31" s="534"/>
      <c r="Q31" s="195"/>
      <c r="R31" s="534">
        <v>46387</v>
      </c>
      <c r="S31" s="534"/>
      <c r="T31" s="534"/>
      <c r="U31" s="534"/>
    </row>
    <row r="32" spans="1:21" x14ac:dyDescent="0.3">
      <c r="A32" s="195"/>
      <c r="B32" s="195"/>
      <c r="C32" s="195"/>
      <c r="D32" s="195"/>
      <c r="E32" s="195"/>
      <c r="F32" s="195"/>
      <c r="G32" s="195"/>
      <c r="H32" s="195"/>
      <c r="I32" s="195"/>
      <c r="J32" s="195"/>
      <c r="K32" s="195"/>
      <c r="L32" s="195"/>
      <c r="M32" s="195"/>
      <c r="N32" s="195"/>
      <c r="O32" s="195"/>
      <c r="P32" s="195"/>
      <c r="Q32" s="195"/>
      <c r="R32" s="195"/>
      <c r="S32" s="195"/>
      <c r="T32" s="195"/>
      <c r="U32" s="195"/>
    </row>
    <row r="33" spans="1:21" x14ac:dyDescent="0.3">
      <c r="A33" s="490" t="s">
        <v>656</v>
      </c>
      <c r="B33" s="491" t="s">
        <v>657</v>
      </c>
      <c r="C33" s="492"/>
      <c r="D33" s="490" t="s">
        <v>658</v>
      </c>
      <c r="E33" s="490" t="s">
        <v>659</v>
      </c>
      <c r="F33" s="493" t="s">
        <v>660</v>
      </c>
      <c r="G33" s="195"/>
      <c r="H33" s="493" t="s">
        <v>661</v>
      </c>
      <c r="I33" s="493" t="s">
        <v>662</v>
      </c>
      <c r="J33" s="493" t="s">
        <v>663</v>
      </c>
      <c r="K33" s="537" t="s">
        <v>664</v>
      </c>
      <c r="L33" s="195"/>
      <c r="M33" s="493" t="s">
        <v>661</v>
      </c>
      <c r="N33" s="493" t="s">
        <v>662</v>
      </c>
      <c r="O33" s="493" t="s">
        <v>663</v>
      </c>
      <c r="P33" s="537" t="s">
        <v>664</v>
      </c>
      <c r="Q33" s="195"/>
      <c r="R33" s="493" t="s">
        <v>661</v>
      </c>
      <c r="S33" s="493" t="s">
        <v>662</v>
      </c>
      <c r="T33" s="493" t="s">
        <v>663</v>
      </c>
      <c r="U33" s="537" t="s">
        <v>664</v>
      </c>
    </row>
    <row r="34" spans="1:21" ht="52.8" x14ac:dyDescent="0.3">
      <c r="A34" s="541" t="s">
        <v>801</v>
      </c>
      <c r="B34" s="506">
        <v>1</v>
      </c>
      <c r="C34" s="196" t="s">
        <v>1187</v>
      </c>
      <c r="D34" s="546" t="s">
        <v>1248</v>
      </c>
      <c r="E34" s="500" t="s">
        <v>1188</v>
      </c>
      <c r="F34" s="547">
        <v>46265</v>
      </c>
      <c r="G34" s="4"/>
      <c r="H34" s="506"/>
      <c r="I34" s="506"/>
      <c r="J34" s="539" t="e">
        <f t="shared" ref="J34:J38" si="6">I34/H34</f>
        <v>#DIV/0!</v>
      </c>
      <c r="K34" s="524"/>
      <c r="L34" s="4"/>
      <c r="M34" s="524">
        <v>1</v>
      </c>
      <c r="N34" s="506"/>
      <c r="O34" s="539">
        <f>N34/M34</f>
        <v>0</v>
      </c>
      <c r="P34" s="543"/>
      <c r="Q34" s="4"/>
      <c r="R34" s="524"/>
      <c r="S34" s="506"/>
      <c r="T34" s="539" t="e">
        <f>S34/R34</f>
        <v>#DIV/0!</v>
      </c>
      <c r="U34" s="523"/>
    </row>
    <row r="35" spans="1:21" ht="52.8" x14ac:dyDescent="0.3">
      <c r="A35" s="466" t="s">
        <v>1189</v>
      </c>
      <c r="B35" s="506">
        <v>1</v>
      </c>
      <c r="C35" s="196" t="s">
        <v>1190</v>
      </c>
      <c r="D35" s="546" t="s">
        <v>1249</v>
      </c>
      <c r="E35" s="500" t="s">
        <v>1191</v>
      </c>
      <c r="F35" s="547">
        <v>46265</v>
      </c>
      <c r="G35" s="4"/>
      <c r="H35" s="506"/>
      <c r="I35" s="506"/>
      <c r="J35" s="539" t="e">
        <f t="shared" si="6"/>
        <v>#DIV/0!</v>
      </c>
      <c r="K35" s="524"/>
      <c r="L35" s="4"/>
      <c r="M35" s="524">
        <v>1</v>
      </c>
      <c r="N35" s="506"/>
      <c r="O35" s="539">
        <f>N35/M35</f>
        <v>0</v>
      </c>
      <c r="P35" s="543"/>
      <c r="Q35" s="4"/>
      <c r="R35" s="524"/>
      <c r="S35" s="506"/>
      <c r="T35" s="539" t="e">
        <f>S35/R35</f>
        <v>#DIV/0!</v>
      </c>
      <c r="U35" s="523"/>
    </row>
    <row r="36" spans="1:21" ht="66" x14ac:dyDescent="0.3">
      <c r="A36" s="467"/>
      <c r="B36" s="506">
        <v>1</v>
      </c>
      <c r="C36" s="170" t="s">
        <v>1192</v>
      </c>
      <c r="D36" s="546" t="s">
        <v>1250</v>
      </c>
      <c r="E36" s="500" t="s">
        <v>1191</v>
      </c>
      <c r="F36" s="547">
        <v>46265</v>
      </c>
      <c r="G36" s="4"/>
      <c r="H36" s="506"/>
      <c r="I36" s="506"/>
      <c r="J36" s="539" t="e">
        <f t="shared" si="6"/>
        <v>#DIV/0!</v>
      </c>
      <c r="K36" s="524"/>
      <c r="L36" s="4"/>
      <c r="M36" s="506">
        <v>1</v>
      </c>
      <c r="N36" s="506"/>
      <c r="O36" s="539">
        <f t="shared" ref="O36:O38" si="7">N36/M36</f>
        <v>0</v>
      </c>
      <c r="P36" s="543"/>
      <c r="Q36" s="4"/>
      <c r="R36" s="506"/>
      <c r="S36" s="506"/>
      <c r="T36" s="539" t="e">
        <f t="shared" ref="T36:T38" si="8">S36/R36</f>
        <v>#DIV/0!</v>
      </c>
      <c r="U36" s="544"/>
    </row>
    <row r="37" spans="1:21" ht="105.6" x14ac:dyDescent="0.3">
      <c r="A37" s="548" t="s">
        <v>677</v>
      </c>
      <c r="B37" s="506">
        <v>3</v>
      </c>
      <c r="C37" s="549" t="s">
        <v>1193</v>
      </c>
      <c r="D37" s="550" t="s">
        <v>1251</v>
      </c>
      <c r="E37" s="500" t="s">
        <v>1191</v>
      </c>
      <c r="F37" s="547" t="s">
        <v>1252</v>
      </c>
      <c r="G37" s="4"/>
      <c r="H37" s="506">
        <v>1</v>
      </c>
      <c r="I37" s="506"/>
      <c r="J37" s="539">
        <f t="shared" si="6"/>
        <v>0</v>
      </c>
      <c r="K37" s="541"/>
      <c r="L37" s="4"/>
      <c r="M37" s="506">
        <v>1</v>
      </c>
      <c r="N37" s="506"/>
      <c r="O37" s="539">
        <f t="shared" si="7"/>
        <v>0</v>
      </c>
      <c r="P37" s="543"/>
      <c r="Q37" s="4"/>
      <c r="R37" s="506">
        <v>1</v>
      </c>
      <c r="S37" s="506"/>
      <c r="T37" s="539">
        <f t="shared" si="8"/>
        <v>0</v>
      </c>
      <c r="U37" s="544"/>
    </row>
    <row r="38" spans="1:21" ht="138.6" x14ac:dyDescent="0.3">
      <c r="A38" s="548"/>
      <c r="B38" s="506">
        <v>1</v>
      </c>
      <c r="C38" s="551" t="s">
        <v>1194</v>
      </c>
      <c r="D38" s="543" t="s">
        <v>1253</v>
      </c>
      <c r="E38" s="500" t="s">
        <v>1195</v>
      </c>
      <c r="F38" s="547">
        <v>46264</v>
      </c>
      <c r="G38" s="4"/>
      <c r="H38" s="544"/>
      <c r="I38" s="544"/>
      <c r="J38" s="539" t="e">
        <f t="shared" si="6"/>
        <v>#DIV/0!</v>
      </c>
      <c r="K38" s="544"/>
      <c r="L38" s="4"/>
      <c r="M38" s="506">
        <v>1</v>
      </c>
      <c r="N38" s="544"/>
      <c r="O38" s="539">
        <f t="shared" si="7"/>
        <v>0</v>
      </c>
      <c r="P38" s="544"/>
      <c r="Q38" s="4"/>
      <c r="R38" s="544"/>
      <c r="S38" s="544"/>
      <c r="T38" s="539" t="e">
        <f t="shared" si="8"/>
        <v>#DIV/0!</v>
      </c>
      <c r="U38" s="544"/>
    </row>
    <row r="39" spans="1:21" x14ac:dyDescent="0.3">
      <c r="E39"/>
    </row>
    <row r="40" spans="1:21" x14ac:dyDescent="0.3">
      <c r="A40" s="4"/>
      <c r="B40" s="4"/>
      <c r="C40" s="4"/>
      <c r="D40" s="4"/>
      <c r="E40" s="4"/>
      <c r="F40" s="4"/>
      <c r="G40" s="4"/>
      <c r="H40" s="4"/>
      <c r="I40" s="4"/>
      <c r="J40" s="4"/>
      <c r="K40" s="4"/>
      <c r="L40" s="4"/>
      <c r="M40" s="4"/>
      <c r="N40" s="4"/>
      <c r="O40" s="4"/>
      <c r="P40" s="4"/>
      <c r="Q40" s="4"/>
      <c r="R40" s="4"/>
      <c r="S40" s="4"/>
      <c r="T40" s="4"/>
      <c r="U40" s="4"/>
    </row>
    <row r="41" spans="1:21" x14ac:dyDescent="0.3">
      <c r="A41" s="468" t="s">
        <v>670</v>
      </c>
      <c r="B41" s="469"/>
      <c r="C41" s="469"/>
      <c r="D41" s="469"/>
      <c r="E41" s="469"/>
      <c r="F41" s="470"/>
      <c r="G41" s="195"/>
      <c r="H41" s="545" t="s">
        <v>678</v>
      </c>
      <c r="I41" s="545"/>
      <c r="J41" s="545"/>
      <c r="K41" s="545"/>
      <c r="L41" s="195"/>
      <c r="M41" s="545" t="s">
        <v>679</v>
      </c>
      <c r="N41" s="545"/>
      <c r="O41" s="545"/>
      <c r="P41" s="545"/>
      <c r="Q41" s="195"/>
      <c r="R41" s="545" t="s">
        <v>680</v>
      </c>
      <c r="S41" s="545"/>
      <c r="T41" s="545"/>
      <c r="U41" s="545"/>
    </row>
    <row r="42" spans="1:21" x14ac:dyDescent="0.3">
      <c r="A42" s="456" t="s">
        <v>681</v>
      </c>
      <c r="B42" s="464"/>
      <c r="C42" s="464"/>
      <c r="D42" s="464"/>
      <c r="E42" s="464"/>
      <c r="F42" s="465"/>
      <c r="G42" s="195"/>
      <c r="H42" s="534">
        <v>46142</v>
      </c>
      <c r="I42" s="534"/>
      <c r="J42" s="534"/>
      <c r="K42" s="534"/>
      <c r="L42" s="195"/>
      <c r="M42" s="534">
        <v>46265</v>
      </c>
      <c r="N42" s="534"/>
      <c r="O42" s="534"/>
      <c r="P42" s="534"/>
      <c r="Q42" s="195"/>
      <c r="R42" s="534">
        <v>46387</v>
      </c>
      <c r="S42" s="534"/>
      <c r="T42" s="534"/>
      <c r="U42" s="534"/>
    </row>
    <row r="43" spans="1:21" x14ac:dyDescent="0.3">
      <c r="A43" s="195"/>
      <c r="B43" s="195"/>
      <c r="C43" s="195"/>
      <c r="D43" s="195"/>
      <c r="E43" s="195"/>
      <c r="F43" s="195"/>
      <c r="G43" s="195"/>
      <c r="H43" s="195"/>
      <c r="I43" s="195"/>
      <c r="J43" s="195"/>
      <c r="K43" s="195"/>
      <c r="L43" s="195"/>
      <c r="M43" s="195"/>
      <c r="N43" s="195"/>
      <c r="O43" s="195"/>
      <c r="P43" s="195"/>
      <c r="Q43" s="195"/>
      <c r="R43" s="195"/>
      <c r="S43" s="195"/>
      <c r="T43" s="195"/>
      <c r="U43" s="195"/>
    </row>
    <row r="44" spans="1:21" x14ac:dyDescent="0.3">
      <c r="A44" s="246" t="s">
        <v>656</v>
      </c>
      <c r="B44" s="471" t="s">
        <v>657</v>
      </c>
      <c r="C44" s="492"/>
      <c r="D44" s="490" t="s">
        <v>658</v>
      </c>
      <c r="E44" s="490" t="s">
        <v>659</v>
      </c>
      <c r="F44" s="493" t="s">
        <v>660</v>
      </c>
      <c r="G44" s="195"/>
      <c r="H44" s="493" t="s">
        <v>661</v>
      </c>
      <c r="I44" s="493" t="s">
        <v>662</v>
      </c>
      <c r="J44" s="493" t="s">
        <v>663</v>
      </c>
      <c r="K44" s="537" t="s">
        <v>664</v>
      </c>
      <c r="L44" s="195"/>
      <c r="M44" s="493" t="s">
        <v>661</v>
      </c>
      <c r="N44" s="493" t="s">
        <v>662</v>
      </c>
      <c r="O44" s="493" t="s">
        <v>663</v>
      </c>
      <c r="P44" s="490" t="s">
        <v>664</v>
      </c>
      <c r="Q44" s="195"/>
      <c r="R44" s="493" t="s">
        <v>661</v>
      </c>
      <c r="S44" s="493" t="s">
        <v>662</v>
      </c>
      <c r="T44" s="493" t="s">
        <v>663</v>
      </c>
      <c r="U44" s="490" t="s">
        <v>664</v>
      </c>
    </row>
    <row r="45" spans="1:21" ht="66.599999999999994" thickBot="1" x14ac:dyDescent="0.35">
      <c r="A45" s="552" t="s">
        <v>682</v>
      </c>
      <c r="B45" s="553">
        <v>1</v>
      </c>
      <c r="C45" s="519" t="s">
        <v>1196</v>
      </c>
      <c r="D45" s="507" t="s">
        <v>1254</v>
      </c>
      <c r="E45" s="507" t="s">
        <v>1197</v>
      </c>
      <c r="F45" s="508">
        <v>46387</v>
      </c>
      <c r="G45" s="4"/>
      <c r="H45" s="506"/>
      <c r="I45" s="506"/>
      <c r="J45" s="539" t="e">
        <f t="shared" ref="J45:J46" si="9">I45/H45</f>
        <v>#DIV/0!</v>
      </c>
      <c r="K45" s="524"/>
      <c r="L45" s="4"/>
      <c r="M45" s="524"/>
      <c r="N45" s="506"/>
      <c r="O45" s="539" t="e">
        <f>N45/M45</f>
        <v>#DIV/0!</v>
      </c>
      <c r="P45" s="523"/>
      <c r="Q45" s="4"/>
      <c r="R45" s="524">
        <v>1</v>
      </c>
      <c r="S45" s="506"/>
      <c r="T45" s="539">
        <f>S45/R45</f>
        <v>0</v>
      </c>
      <c r="U45" s="544"/>
    </row>
    <row r="46" spans="1:21" ht="52.8" x14ac:dyDescent="0.3">
      <c r="A46" s="552" t="s">
        <v>684</v>
      </c>
      <c r="B46" s="553">
        <v>1</v>
      </c>
      <c r="C46" s="519" t="s">
        <v>1198</v>
      </c>
      <c r="D46" s="519" t="s">
        <v>1255</v>
      </c>
      <c r="E46" s="197" t="s">
        <v>683</v>
      </c>
      <c r="F46" s="508">
        <v>46265</v>
      </c>
      <c r="G46" s="4"/>
      <c r="H46" s="513"/>
      <c r="I46" s="513"/>
      <c r="J46" s="539" t="e">
        <f t="shared" si="9"/>
        <v>#DIV/0!</v>
      </c>
      <c r="K46" s="524"/>
      <c r="L46" s="4"/>
      <c r="M46" s="513">
        <v>1</v>
      </c>
      <c r="N46" s="513"/>
      <c r="O46" s="539">
        <f t="shared" ref="O46" si="10">N46/M46</f>
        <v>0</v>
      </c>
      <c r="P46" s="523"/>
      <c r="Q46" s="4"/>
      <c r="R46" s="513"/>
      <c r="S46" s="513"/>
      <c r="T46" s="539" t="e">
        <f t="shared" ref="T46" si="11">S46/R46</f>
        <v>#DIV/0!</v>
      </c>
      <c r="U46" s="544"/>
    </row>
    <row r="47" spans="1:21" x14ac:dyDescent="0.3">
      <c r="A47" s="4"/>
      <c r="B47" s="4"/>
      <c r="C47" s="4"/>
      <c r="D47" s="4"/>
      <c r="E47" s="4"/>
      <c r="F47" s="4"/>
      <c r="G47" s="4"/>
      <c r="H47" s="4"/>
      <c r="I47" s="4"/>
      <c r="J47" s="4"/>
      <c r="K47" s="4"/>
      <c r="L47" s="4"/>
      <c r="M47" s="4"/>
      <c r="N47" s="4"/>
      <c r="O47" s="4"/>
      <c r="P47" s="4"/>
      <c r="Q47" s="4"/>
      <c r="R47" s="4"/>
      <c r="S47" s="4"/>
      <c r="T47" s="4"/>
      <c r="U47" s="4"/>
    </row>
    <row r="48" spans="1:21" x14ac:dyDescent="0.3">
      <c r="A48" s="4"/>
      <c r="B48" s="4"/>
      <c r="C48" s="4"/>
      <c r="D48" s="4"/>
      <c r="E48" s="4"/>
      <c r="F48" s="4"/>
      <c r="G48" s="4"/>
      <c r="H48" s="4"/>
      <c r="I48" s="4"/>
      <c r="J48" s="4"/>
      <c r="K48" s="4"/>
      <c r="L48" s="4"/>
      <c r="M48" s="4"/>
      <c r="N48" s="4"/>
      <c r="O48" s="4"/>
      <c r="P48" s="4"/>
      <c r="Q48" s="4"/>
      <c r="R48" s="4"/>
      <c r="S48" s="4"/>
      <c r="T48" s="4"/>
      <c r="U48" s="4"/>
    </row>
    <row r="49" spans="1:21" x14ac:dyDescent="0.3">
      <c r="A49" s="450" t="s">
        <v>670</v>
      </c>
      <c r="B49" s="451"/>
      <c r="C49" s="451"/>
      <c r="D49" s="451"/>
      <c r="E49" s="451"/>
      <c r="F49" s="452"/>
      <c r="G49" s="198"/>
      <c r="H49" s="545" t="s">
        <v>674</v>
      </c>
      <c r="I49" s="545"/>
      <c r="J49" s="545"/>
      <c r="K49" s="545"/>
      <c r="L49" s="198"/>
      <c r="M49" s="545" t="s">
        <v>675</v>
      </c>
      <c r="N49" s="545"/>
      <c r="O49" s="545"/>
      <c r="P49" s="545"/>
      <c r="Q49" s="198"/>
      <c r="R49" s="545" t="s">
        <v>676</v>
      </c>
      <c r="S49" s="545"/>
      <c r="T49" s="545"/>
      <c r="U49" s="545"/>
    </row>
    <row r="50" spans="1:21" x14ac:dyDescent="0.3">
      <c r="A50" s="453" t="s">
        <v>1199</v>
      </c>
      <c r="B50" s="454"/>
      <c r="C50" s="454"/>
      <c r="D50" s="454"/>
      <c r="E50" s="454"/>
      <c r="F50" s="455"/>
      <c r="G50" s="195"/>
      <c r="H50" s="534">
        <v>46142</v>
      </c>
      <c r="I50" s="534"/>
      <c r="J50" s="534"/>
      <c r="K50" s="534"/>
      <c r="L50" s="195"/>
      <c r="M50" s="534">
        <v>46265</v>
      </c>
      <c r="N50" s="534"/>
      <c r="O50" s="534"/>
      <c r="P50" s="534"/>
      <c r="Q50" s="195"/>
      <c r="R50" s="534">
        <v>46387</v>
      </c>
      <c r="S50" s="534"/>
      <c r="T50" s="534"/>
      <c r="U50" s="534"/>
    </row>
    <row r="51" spans="1:21" x14ac:dyDescent="0.3">
      <c r="A51" s="199"/>
      <c r="B51" s="195"/>
      <c r="C51" s="195"/>
      <c r="D51" s="195"/>
      <c r="E51" s="195"/>
      <c r="F51" s="195"/>
      <c r="G51" s="195"/>
      <c r="H51" s="195"/>
      <c r="I51" s="195"/>
      <c r="J51" s="195"/>
      <c r="K51" s="195"/>
      <c r="L51" s="195"/>
      <c r="M51" s="195"/>
      <c r="N51" s="195"/>
      <c r="O51" s="195"/>
      <c r="P51" s="195"/>
      <c r="Q51" s="195"/>
      <c r="R51" s="195"/>
      <c r="S51" s="195"/>
      <c r="T51" s="195"/>
      <c r="U51" s="195"/>
    </row>
    <row r="52" spans="1:21" x14ac:dyDescent="0.3">
      <c r="A52" s="490" t="s">
        <v>656</v>
      </c>
      <c r="B52" s="491" t="s">
        <v>657</v>
      </c>
      <c r="C52" s="492"/>
      <c r="D52" s="490" t="s">
        <v>658</v>
      </c>
      <c r="E52" s="490" t="s">
        <v>659</v>
      </c>
      <c r="F52" s="493" t="s">
        <v>660</v>
      </c>
      <c r="G52" s="195"/>
      <c r="H52" s="493" t="s">
        <v>661</v>
      </c>
      <c r="I52" s="493" t="s">
        <v>662</v>
      </c>
      <c r="J52" s="493" t="s">
        <v>663</v>
      </c>
      <c r="K52" s="537" t="s">
        <v>664</v>
      </c>
      <c r="L52" s="195"/>
      <c r="M52" s="493" t="s">
        <v>661</v>
      </c>
      <c r="N52" s="493" t="s">
        <v>662</v>
      </c>
      <c r="O52" s="493" t="s">
        <v>663</v>
      </c>
      <c r="P52" s="490" t="s">
        <v>664</v>
      </c>
      <c r="Q52" s="195"/>
      <c r="R52" s="493" t="s">
        <v>661</v>
      </c>
      <c r="S52" s="493" t="s">
        <v>662</v>
      </c>
      <c r="T52" s="493" t="s">
        <v>663</v>
      </c>
      <c r="U52" s="490" t="s">
        <v>664</v>
      </c>
    </row>
    <row r="53" spans="1:21" ht="92.4" x14ac:dyDescent="0.3">
      <c r="A53" s="466" t="s">
        <v>685</v>
      </c>
      <c r="B53" s="506">
        <v>3</v>
      </c>
      <c r="C53" s="200" t="s">
        <v>686</v>
      </c>
      <c r="D53" s="201" t="s">
        <v>1256</v>
      </c>
      <c r="E53" s="500" t="s">
        <v>673</v>
      </c>
      <c r="F53" s="508">
        <v>46387</v>
      </c>
      <c r="G53" s="4"/>
      <c r="H53" s="506">
        <v>1</v>
      </c>
      <c r="I53" s="506"/>
      <c r="J53" s="539">
        <f>I53/H53</f>
        <v>0</v>
      </c>
      <c r="K53" s="554"/>
      <c r="L53" s="4"/>
      <c r="M53" s="506">
        <v>1</v>
      </c>
      <c r="N53" s="506"/>
      <c r="O53" s="539">
        <f>N53/M53</f>
        <v>0</v>
      </c>
      <c r="P53" s="523"/>
      <c r="Q53" s="4"/>
      <c r="R53" s="506">
        <v>1</v>
      </c>
      <c r="S53" s="506"/>
      <c r="T53" s="539">
        <f>S53/R53</f>
        <v>0</v>
      </c>
      <c r="U53" s="523"/>
    </row>
    <row r="54" spans="1:21" ht="52.8" x14ac:dyDescent="0.3">
      <c r="A54" s="472"/>
      <c r="B54" s="506">
        <v>1</v>
      </c>
      <c r="C54" s="200" t="s">
        <v>1200</v>
      </c>
      <c r="D54" s="555" t="s">
        <v>1257</v>
      </c>
      <c r="E54" s="500" t="s">
        <v>673</v>
      </c>
      <c r="F54" s="500" t="s">
        <v>1245</v>
      </c>
      <c r="G54" s="4"/>
      <c r="H54" s="506"/>
      <c r="I54" s="506"/>
      <c r="J54" s="539" t="e">
        <f>I54/H54</f>
        <v>#DIV/0!</v>
      </c>
      <c r="K54" s="554"/>
      <c r="L54" s="4"/>
      <c r="M54" s="506"/>
      <c r="N54" s="506"/>
      <c r="O54" s="539" t="e">
        <f>N54/M54</f>
        <v>#DIV/0!</v>
      </c>
      <c r="P54" s="523"/>
      <c r="Q54" s="4"/>
      <c r="R54" s="506">
        <v>1</v>
      </c>
      <c r="S54" s="506"/>
      <c r="T54" s="539">
        <f>S54/R54</f>
        <v>0</v>
      </c>
      <c r="U54" s="523"/>
    </row>
    <row r="55" spans="1:21" ht="118.8" x14ac:dyDescent="0.3">
      <c r="A55" s="467"/>
      <c r="B55" s="506">
        <v>1</v>
      </c>
      <c r="C55" s="556" t="s">
        <v>1201</v>
      </c>
      <c r="D55" s="500" t="s">
        <v>1258</v>
      </c>
      <c r="E55" s="500" t="s">
        <v>673</v>
      </c>
      <c r="F55" s="508">
        <v>46387</v>
      </c>
      <c r="G55" s="4"/>
      <c r="H55" s="506">
        <v>1</v>
      </c>
      <c r="I55" s="506"/>
      <c r="J55" s="539">
        <f>I55/H55</f>
        <v>0</v>
      </c>
      <c r="K55" s="557"/>
      <c r="L55" s="4"/>
      <c r="M55" s="506"/>
      <c r="N55" s="506"/>
      <c r="O55" s="539" t="e">
        <f>N55/M55</f>
        <v>#DIV/0!</v>
      </c>
      <c r="P55" s="540"/>
      <c r="Q55" s="4"/>
      <c r="R55" s="506"/>
      <c r="S55" s="506"/>
      <c r="T55" s="539" t="e">
        <f>S55/R55</f>
        <v>#DIV/0!</v>
      </c>
      <c r="U55" s="523"/>
    </row>
    <row r="56" spans="1:21" ht="66" x14ac:dyDescent="0.3">
      <c r="A56" s="466" t="s">
        <v>1202</v>
      </c>
      <c r="B56" s="506">
        <v>2</v>
      </c>
      <c r="C56" s="558" t="s">
        <v>1203</v>
      </c>
      <c r="D56" s="555" t="s">
        <v>1259</v>
      </c>
      <c r="E56" s="555" t="s">
        <v>180</v>
      </c>
      <c r="F56" s="508">
        <v>46387</v>
      </c>
      <c r="G56" s="4"/>
      <c r="H56" s="506"/>
      <c r="I56" s="506"/>
      <c r="J56" s="539" t="e">
        <f t="shared" ref="J56:J68" si="12">I56/H56</f>
        <v>#DIV/0!</v>
      </c>
      <c r="K56" s="557"/>
      <c r="L56" s="4"/>
      <c r="M56" s="506">
        <v>1</v>
      </c>
      <c r="N56" s="506"/>
      <c r="O56" s="539">
        <f t="shared" ref="O56:O67" si="13">N56/M56</f>
        <v>0</v>
      </c>
      <c r="P56" s="540"/>
      <c r="Q56" s="4"/>
      <c r="R56" s="506">
        <v>1</v>
      </c>
      <c r="S56" s="506"/>
      <c r="T56" s="539">
        <f t="shared" ref="T56:T67" si="14">S56/R56</f>
        <v>0</v>
      </c>
      <c r="U56" s="523"/>
    </row>
    <row r="57" spans="1:21" ht="66" x14ac:dyDescent="0.3">
      <c r="A57" s="467"/>
      <c r="B57" s="506">
        <v>4</v>
      </c>
      <c r="C57" s="558" t="s">
        <v>1204</v>
      </c>
      <c r="D57" s="555" t="s">
        <v>1260</v>
      </c>
      <c r="E57" s="555" t="s">
        <v>1205</v>
      </c>
      <c r="F57" s="500"/>
      <c r="G57" s="4"/>
      <c r="H57" s="506">
        <v>1</v>
      </c>
      <c r="I57" s="506"/>
      <c r="J57" s="539">
        <f t="shared" si="12"/>
        <v>0</v>
      </c>
      <c r="K57" s="557"/>
      <c r="L57" s="4"/>
      <c r="M57" s="506">
        <v>1</v>
      </c>
      <c r="N57" s="506"/>
      <c r="O57" s="539">
        <f t="shared" si="13"/>
        <v>0</v>
      </c>
      <c r="P57" s="540"/>
      <c r="Q57" s="4"/>
      <c r="R57" s="506">
        <v>2</v>
      </c>
      <c r="S57" s="506"/>
      <c r="T57" s="539">
        <f t="shared" si="14"/>
        <v>0</v>
      </c>
      <c r="U57" s="523"/>
    </row>
    <row r="58" spans="1:21" ht="52.8" x14ac:dyDescent="0.3">
      <c r="A58" s="466" t="s">
        <v>688</v>
      </c>
      <c r="B58" s="506">
        <v>1</v>
      </c>
      <c r="C58" s="202" t="s">
        <v>1206</v>
      </c>
      <c r="D58" s="559" t="s">
        <v>1261</v>
      </c>
      <c r="E58" s="500" t="s">
        <v>673</v>
      </c>
      <c r="F58" s="508">
        <v>46142</v>
      </c>
      <c r="G58" s="4"/>
      <c r="H58" s="506">
        <v>1</v>
      </c>
      <c r="I58" s="506"/>
      <c r="J58" s="539">
        <f t="shared" si="12"/>
        <v>0</v>
      </c>
      <c r="K58" s="544"/>
      <c r="L58" s="4"/>
      <c r="M58" s="506"/>
      <c r="N58" s="506"/>
      <c r="O58" s="539" t="e">
        <f t="shared" si="13"/>
        <v>#DIV/0!</v>
      </c>
      <c r="P58" s="544"/>
      <c r="Q58" s="4"/>
      <c r="R58" s="506"/>
      <c r="S58" s="506"/>
      <c r="T58" s="539" t="e">
        <f t="shared" si="14"/>
        <v>#DIV/0!</v>
      </c>
      <c r="U58" s="511"/>
    </row>
    <row r="59" spans="1:21" ht="39.6" x14ac:dyDescent="0.3">
      <c r="A59" s="472"/>
      <c r="B59" s="506">
        <v>1</v>
      </c>
      <c r="C59" s="560" t="s">
        <v>1207</v>
      </c>
      <c r="D59" s="559" t="s">
        <v>1261</v>
      </c>
      <c r="E59" s="500" t="s">
        <v>673</v>
      </c>
      <c r="F59" s="508">
        <v>46142</v>
      </c>
      <c r="G59" s="4"/>
      <c r="H59" s="506">
        <v>1</v>
      </c>
      <c r="I59" s="506"/>
      <c r="J59" s="539">
        <f t="shared" si="12"/>
        <v>0</v>
      </c>
      <c r="K59" s="544"/>
      <c r="L59" s="4"/>
      <c r="M59" s="506"/>
      <c r="N59" s="506"/>
      <c r="O59" s="539" t="e">
        <f t="shared" si="13"/>
        <v>#DIV/0!</v>
      </c>
      <c r="P59" s="544"/>
      <c r="Q59" s="4"/>
      <c r="R59" s="506"/>
      <c r="S59" s="506"/>
      <c r="T59" s="539" t="e">
        <f t="shared" si="14"/>
        <v>#DIV/0!</v>
      </c>
      <c r="U59" s="511"/>
    </row>
    <row r="60" spans="1:21" ht="39.6" x14ac:dyDescent="0.3">
      <c r="A60" s="472"/>
      <c r="B60" s="506">
        <v>1</v>
      </c>
      <c r="C60" s="560" t="s">
        <v>1208</v>
      </c>
      <c r="D60" s="559" t="s">
        <v>1261</v>
      </c>
      <c r="E60" s="500" t="s">
        <v>673</v>
      </c>
      <c r="F60" s="508">
        <v>46142</v>
      </c>
      <c r="G60" s="4"/>
      <c r="H60" s="506">
        <v>1</v>
      </c>
      <c r="I60" s="506"/>
      <c r="J60" s="539">
        <f t="shared" si="12"/>
        <v>0</v>
      </c>
      <c r="K60" s="544"/>
      <c r="L60" s="4"/>
      <c r="M60" s="506"/>
      <c r="N60" s="506"/>
      <c r="O60" s="539" t="e">
        <f t="shared" si="13"/>
        <v>#DIV/0!</v>
      </c>
      <c r="P60" s="544"/>
      <c r="Q60" s="4"/>
      <c r="R60" s="506"/>
      <c r="S60" s="506"/>
      <c r="T60" s="539" t="e">
        <f t="shared" si="14"/>
        <v>#DIV/0!</v>
      </c>
      <c r="U60" s="511"/>
    </row>
    <row r="61" spans="1:21" ht="79.2" x14ac:dyDescent="0.3">
      <c r="A61" s="467"/>
      <c r="B61" s="506">
        <v>1</v>
      </c>
      <c r="C61" s="170" t="s">
        <v>1209</v>
      </c>
      <c r="D61" s="500" t="s">
        <v>1262</v>
      </c>
      <c r="E61" s="500" t="s">
        <v>689</v>
      </c>
      <c r="F61" s="508" t="s">
        <v>1214</v>
      </c>
      <c r="G61" s="4"/>
      <c r="H61" s="506"/>
      <c r="I61" s="506"/>
      <c r="J61" s="539" t="e">
        <f t="shared" si="12"/>
        <v>#DIV/0!</v>
      </c>
      <c r="K61" s="511"/>
      <c r="L61" s="4"/>
      <c r="M61" s="506"/>
      <c r="N61" s="506"/>
      <c r="O61" s="539" t="e">
        <f t="shared" si="13"/>
        <v>#DIV/0!</v>
      </c>
      <c r="P61" s="511"/>
      <c r="Q61" s="4"/>
      <c r="R61" s="506">
        <v>1</v>
      </c>
      <c r="S61" s="506"/>
      <c r="T61" s="539">
        <f t="shared" si="14"/>
        <v>0</v>
      </c>
      <c r="U61" s="544"/>
    </row>
    <row r="62" spans="1:21" ht="79.2" x14ac:dyDescent="0.3">
      <c r="A62" s="343" t="s">
        <v>1210</v>
      </c>
      <c r="B62" s="513">
        <v>3</v>
      </c>
      <c r="C62" s="561" t="s">
        <v>1211</v>
      </c>
      <c r="D62" s="516" t="s">
        <v>1263</v>
      </c>
      <c r="E62" s="516" t="s">
        <v>673</v>
      </c>
      <c r="F62" s="520">
        <v>46387</v>
      </c>
      <c r="G62" s="203"/>
      <c r="H62" s="513">
        <v>1</v>
      </c>
      <c r="I62" s="513"/>
      <c r="J62" s="562">
        <f t="shared" si="12"/>
        <v>0</v>
      </c>
      <c r="K62" s="563"/>
      <c r="L62" s="203"/>
      <c r="M62" s="513">
        <v>1</v>
      </c>
      <c r="N62" s="513"/>
      <c r="O62" s="562">
        <f t="shared" si="13"/>
        <v>0</v>
      </c>
      <c r="P62" s="564"/>
      <c r="Q62" s="4"/>
      <c r="R62" s="513">
        <v>1</v>
      </c>
      <c r="S62" s="513"/>
      <c r="T62" s="562">
        <f t="shared" si="14"/>
        <v>0</v>
      </c>
      <c r="U62" s="565"/>
    </row>
    <row r="63" spans="1:21" ht="92.4" x14ac:dyDescent="0.3">
      <c r="A63" s="466" t="s">
        <v>690</v>
      </c>
      <c r="B63" s="513">
        <v>3</v>
      </c>
      <c r="C63" s="170" t="s">
        <v>1212</v>
      </c>
      <c r="D63" s="500" t="s">
        <v>1264</v>
      </c>
      <c r="E63" s="500" t="s">
        <v>691</v>
      </c>
      <c r="F63" s="516" t="s">
        <v>1265</v>
      </c>
      <c r="G63" s="204"/>
      <c r="H63" s="506">
        <v>1</v>
      </c>
      <c r="I63" s="506"/>
      <c r="J63" s="539">
        <f t="shared" si="12"/>
        <v>0</v>
      </c>
      <c r="K63" s="511"/>
      <c r="L63" s="204"/>
      <c r="M63" s="506">
        <v>1</v>
      </c>
      <c r="N63" s="524"/>
      <c r="O63" s="539">
        <f t="shared" si="13"/>
        <v>0</v>
      </c>
      <c r="P63" s="523"/>
      <c r="Q63" s="204"/>
      <c r="R63" s="506">
        <v>1</v>
      </c>
      <c r="S63" s="506"/>
      <c r="T63" s="539">
        <f t="shared" si="14"/>
        <v>0</v>
      </c>
      <c r="U63" s="566"/>
    </row>
    <row r="64" spans="1:21" ht="52.8" x14ac:dyDescent="0.3">
      <c r="A64" s="472"/>
      <c r="B64" s="332">
        <v>3</v>
      </c>
      <c r="C64" s="333" t="s">
        <v>1213</v>
      </c>
      <c r="D64" s="559" t="s">
        <v>1266</v>
      </c>
      <c r="E64" s="500" t="s">
        <v>691</v>
      </c>
      <c r="F64" s="567">
        <v>46387</v>
      </c>
      <c r="G64" s="4"/>
      <c r="H64" s="247">
        <v>1</v>
      </c>
      <c r="I64" s="247"/>
      <c r="J64" s="539">
        <f t="shared" si="12"/>
        <v>0</v>
      </c>
      <c r="K64" s="335"/>
      <c r="L64" s="4"/>
      <c r="M64" s="506">
        <v>1</v>
      </c>
      <c r="N64" s="524"/>
      <c r="O64" s="539">
        <f t="shared" si="13"/>
        <v>0</v>
      </c>
      <c r="P64" s="523"/>
      <c r="Q64" s="4"/>
      <c r="R64" s="506">
        <v>1</v>
      </c>
      <c r="S64" s="506"/>
      <c r="T64" s="539">
        <f t="shared" si="14"/>
        <v>0</v>
      </c>
      <c r="U64" s="566"/>
    </row>
    <row r="65" spans="1:21" ht="52.8" x14ac:dyDescent="0.3">
      <c r="A65" s="467"/>
      <c r="B65" s="247">
        <v>1</v>
      </c>
      <c r="C65" s="336" t="s">
        <v>692</v>
      </c>
      <c r="D65" s="500" t="s">
        <v>1267</v>
      </c>
      <c r="E65" s="500" t="s">
        <v>687</v>
      </c>
      <c r="F65" s="248" t="s">
        <v>1214</v>
      </c>
      <c r="G65" s="4"/>
      <c r="H65" s="249"/>
      <c r="I65" s="249"/>
      <c r="J65" s="250" t="e">
        <f t="shared" si="12"/>
        <v>#DIV/0!</v>
      </c>
      <c r="K65" s="249"/>
      <c r="L65" s="4"/>
      <c r="M65" s="506">
        <v>1</v>
      </c>
      <c r="N65" s="544"/>
      <c r="O65" s="539">
        <f t="shared" si="13"/>
        <v>0</v>
      </c>
      <c r="P65" s="544"/>
      <c r="Q65" s="4"/>
      <c r="R65" s="506"/>
      <c r="S65" s="506"/>
      <c r="T65" s="539" t="e">
        <f t="shared" si="14"/>
        <v>#DIV/0!</v>
      </c>
      <c r="U65" s="511"/>
    </row>
    <row r="66" spans="1:21" ht="92.4" x14ac:dyDescent="0.3">
      <c r="A66" s="568" t="s">
        <v>693</v>
      </c>
      <c r="B66" s="506">
        <v>1</v>
      </c>
      <c r="C66" s="549" t="s">
        <v>1215</v>
      </c>
      <c r="D66" s="561" t="s">
        <v>1268</v>
      </c>
      <c r="E66" s="500" t="s">
        <v>689</v>
      </c>
      <c r="F66" s="508">
        <v>46142</v>
      </c>
      <c r="G66" s="544"/>
      <c r="H66" s="506">
        <v>1</v>
      </c>
      <c r="I66" s="544"/>
      <c r="J66" s="250">
        <f t="shared" si="12"/>
        <v>0</v>
      </c>
      <c r="K66" s="544"/>
      <c r="L66" s="4"/>
      <c r="M66" s="544"/>
      <c r="N66" s="544"/>
      <c r="O66" s="539" t="e">
        <f t="shared" si="13"/>
        <v>#DIV/0!</v>
      </c>
      <c r="P66" s="544"/>
      <c r="Q66" s="4"/>
      <c r="R66" s="506"/>
      <c r="S66" s="506"/>
      <c r="T66" s="539" t="e">
        <f t="shared" si="14"/>
        <v>#DIV/0!</v>
      </c>
      <c r="U66" s="543"/>
    </row>
    <row r="67" spans="1:21" ht="66" x14ac:dyDescent="0.3">
      <c r="A67" s="569" t="s">
        <v>694</v>
      </c>
      <c r="B67" s="247">
        <v>1</v>
      </c>
      <c r="C67" s="337" t="s">
        <v>1216</v>
      </c>
      <c r="D67" s="337" t="s">
        <v>1269</v>
      </c>
      <c r="E67" s="338" t="s">
        <v>695</v>
      </c>
      <c r="F67" s="334" t="s">
        <v>1270</v>
      </c>
      <c r="G67" s="249"/>
      <c r="H67" s="249"/>
      <c r="I67" s="249"/>
      <c r="J67" s="250" t="e">
        <f t="shared" si="12"/>
        <v>#DIV/0!</v>
      </c>
      <c r="K67" s="249"/>
      <c r="L67" s="4"/>
      <c r="M67" s="247">
        <v>1</v>
      </c>
      <c r="N67" s="249"/>
      <c r="O67" s="250">
        <f t="shared" si="13"/>
        <v>0</v>
      </c>
      <c r="P67" s="249"/>
      <c r="Q67" s="4"/>
      <c r="R67" s="247"/>
      <c r="S67" s="247"/>
      <c r="T67" s="250" t="e">
        <f t="shared" si="14"/>
        <v>#DIV/0!</v>
      </c>
      <c r="U67" s="339"/>
    </row>
    <row r="68" spans="1:21" ht="52.8" x14ac:dyDescent="0.3">
      <c r="A68" s="569"/>
      <c r="B68" s="506">
        <v>1</v>
      </c>
      <c r="C68" s="570" t="s">
        <v>1271</v>
      </c>
      <c r="D68" s="549" t="s">
        <v>1272</v>
      </c>
      <c r="E68" s="571" t="s">
        <v>392</v>
      </c>
      <c r="F68" s="572" t="s">
        <v>1273</v>
      </c>
      <c r="G68" s="544"/>
      <c r="H68" s="506">
        <v>1</v>
      </c>
      <c r="I68" s="544"/>
      <c r="J68" s="250">
        <f t="shared" si="12"/>
        <v>0</v>
      </c>
      <c r="K68" s="544"/>
      <c r="L68" s="544"/>
      <c r="M68" s="544"/>
      <c r="N68" s="544"/>
      <c r="O68" s="544"/>
      <c r="P68" s="544"/>
      <c r="Q68" s="544"/>
      <c r="R68" s="544"/>
      <c r="S68" s="544"/>
      <c r="T68" s="544"/>
      <c r="U68" s="544"/>
    </row>
    <row r="69" spans="1:21" x14ac:dyDescent="0.3">
      <c r="A69" s="4"/>
      <c r="B69" s="4"/>
      <c r="C69" s="4"/>
      <c r="D69" s="4"/>
      <c r="E69" s="4"/>
      <c r="F69" s="4"/>
      <c r="G69" s="4"/>
      <c r="H69" s="4"/>
      <c r="I69" s="4"/>
      <c r="J69" s="4"/>
      <c r="K69" s="4"/>
      <c r="L69" s="4"/>
      <c r="M69" s="4"/>
      <c r="N69" s="4"/>
      <c r="O69" s="4"/>
      <c r="P69" s="4"/>
      <c r="Q69" s="4"/>
      <c r="R69" s="4"/>
      <c r="S69" s="4"/>
      <c r="T69" s="4"/>
      <c r="U69" s="4"/>
    </row>
    <row r="70" spans="1:21" x14ac:dyDescent="0.3">
      <c r="E70"/>
    </row>
    <row r="71" spans="1:21" x14ac:dyDescent="0.3">
      <c r="A71" s="4"/>
      <c r="B71" s="4"/>
      <c r="C71" s="4"/>
      <c r="D71" s="4"/>
      <c r="E71" s="4"/>
      <c r="F71" s="4"/>
      <c r="G71" s="4"/>
      <c r="H71" s="4"/>
      <c r="I71" s="4"/>
      <c r="J71" s="4"/>
      <c r="K71" s="4"/>
      <c r="L71" s="4"/>
      <c r="M71" s="4"/>
      <c r="N71" s="4"/>
      <c r="O71" s="4"/>
      <c r="P71" s="4"/>
      <c r="Q71" s="4"/>
      <c r="R71" s="4"/>
      <c r="S71" s="4"/>
      <c r="T71" s="4"/>
      <c r="U71" s="4"/>
    </row>
    <row r="72" spans="1:21" x14ac:dyDescent="0.3">
      <c r="A72" s="450" t="s">
        <v>670</v>
      </c>
      <c r="B72" s="451"/>
      <c r="C72" s="451"/>
      <c r="D72" s="451"/>
      <c r="E72" s="451"/>
      <c r="F72" s="452"/>
      <c r="G72" s="198"/>
      <c r="H72" s="545" t="s">
        <v>674</v>
      </c>
      <c r="I72" s="545"/>
      <c r="J72" s="545"/>
      <c r="K72" s="545"/>
      <c r="L72" s="198"/>
      <c r="M72" s="545" t="s">
        <v>675</v>
      </c>
      <c r="N72" s="545"/>
      <c r="O72" s="545"/>
      <c r="P72" s="545"/>
      <c r="Q72" s="198"/>
      <c r="R72" s="545" t="s">
        <v>676</v>
      </c>
      <c r="S72" s="545"/>
      <c r="T72" s="545"/>
      <c r="U72" s="545"/>
    </row>
    <row r="73" spans="1:21" x14ac:dyDescent="0.3">
      <c r="A73" s="453" t="s">
        <v>1217</v>
      </c>
      <c r="B73" s="454"/>
      <c r="C73" s="454"/>
      <c r="D73" s="454"/>
      <c r="E73" s="454"/>
      <c r="F73" s="455"/>
      <c r="G73" s="195"/>
      <c r="H73" s="534">
        <v>46142</v>
      </c>
      <c r="I73" s="534"/>
      <c r="J73" s="534"/>
      <c r="K73" s="534"/>
      <c r="L73" s="195"/>
      <c r="M73" s="534">
        <v>46265</v>
      </c>
      <c r="N73" s="534"/>
      <c r="O73" s="534"/>
      <c r="P73" s="534"/>
      <c r="Q73" s="195"/>
      <c r="R73" s="534">
        <v>46387</v>
      </c>
      <c r="S73" s="534"/>
      <c r="T73" s="534"/>
      <c r="U73" s="534"/>
    </row>
    <row r="74" spans="1:21" x14ac:dyDescent="0.3">
      <c r="A74" s="199"/>
      <c r="B74" s="195"/>
      <c r="C74" s="195"/>
      <c r="D74" s="195"/>
      <c r="E74" s="195"/>
      <c r="F74" s="195"/>
      <c r="G74" s="195"/>
      <c r="H74" s="195"/>
      <c r="I74" s="195"/>
      <c r="J74" s="195"/>
      <c r="K74" s="195"/>
      <c r="L74" s="195"/>
      <c r="M74" s="195"/>
      <c r="N74" s="195"/>
      <c r="O74" s="195"/>
      <c r="P74" s="195"/>
      <c r="Q74" s="195"/>
      <c r="R74" s="195"/>
      <c r="S74" s="195"/>
      <c r="T74" s="195"/>
      <c r="U74" s="195"/>
    </row>
    <row r="75" spans="1:21" x14ac:dyDescent="0.3">
      <c r="A75" s="490" t="s">
        <v>656</v>
      </c>
      <c r="B75" s="491" t="s">
        <v>657</v>
      </c>
      <c r="C75" s="492"/>
      <c r="D75" s="490" t="s">
        <v>658</v>
      </c>
      <c r="E75" s="490" t="s">
        <v>659</v>
      </c>
      <c r="F75" s="493" t="s">
        <v>660</v>
      </c>
      <c r="G75" s="195"/>
      <c r="H75" s="493" t="s">
        <v>661</v>
      </c>
      <c r="I75" s="493" t="s">
        <v>662</v>
      </c>
      <c r="J75" s="493" t="s">
        <v>663</v>
      </c>
      <c r="K75" s="537" t="s">
        <v>664</v>
      </c>
      <c r="L75" s="195"/>
      <c r="M75" s="493" t="s">
        <v>661</v>
      </c>
      <c r="N75" s="493" t="s">
        <v>662</v>
      </c>
      <c r="O75" s="493" t="s">
        <v>663</v>
      </c>
      <c r="P75" s="490" t="s">
        <v>664</v>
      </c>
      <c r="Q75" s="195"/>
      <c r="R75" s="493" t="s">
        <v>661</v>
      </c>
      <c r="S75" s="493" t="s">
        <v>662</v>
      </c>
      <c r="T75" s="493" t="s">
        <v>663</v>
      </c>
      <c r="U75" s="490" t="s">
        <v>664</v>
      </c>
    </row>
    <row r="76" spans="1:21" ht="79.2" x14ac:dyDescent="0.3">
      <c r="A76" s="466" t="s">
        <v>696</v>
      </c>
      <c r="B76" s="506">
        <v>2</v>
      </c>
      <c r="C76" s="514" t="s">
        <v>1218</v>
      </c>
      <c r="D76" s="514" t="s">
        <v>1274</v>
      </c>
      <c r="E76" s="500" t="s">
        <v>687</v>
      </c>
      <c r="F76" s="508">
        <v>46387</v>
      </c>
      <c r="G76" s="4"/>
      <c r="H76" s="506"/>
      <c r="I76" s="506"/>
      <c r="J76" s="539" t="e">
        <f>I76/H76</f>
        <v>#DIV/0!</v>
      </c>
      <c r="K76" s="544"/>
      <c r="L76" s="4"/>
      <c r="M76" s="506">
        <v>1</v>
      </c>
      <c r="N76" s="506"/>
      <c r="O76" s="539">
        <f>N76/M76</f>
        <v>0</v>
      </c>
      <c r="P76" s="543"/>
      <c r="Q76" s="4"/>
      <c r="R76" s="506">
        <v>1</v>
      </c>
      <c r="S76" s="506"/>
      <c r="T76" s="539">
        <f>S76/R76</f>
        <v>0</v>
      </c>
      <c r="U76" s="523"/>
    </row>
    <row r="77" spans="1:21" ht="66" x14ac:dyDescent="0.3">
      <c r="A77" s="472"/>
      <c r="B77" s="506">
        <v>3</v>
      </c>
      <c r="C77" s="200" t="s">
        <v>697</v>
      </c>
      <c r="D77" s="201" t="s">
        <v>1275</v>
      </c>
      <c r="E77" s="500" t="s">
        <v>673</v>
      </c>
      <c r="F77" s="508">
        <v>46387</v>
      </c>
      <c r="G77" s="4"/>
      <c r="H77" s="506">
        <v>1</v>
      </c>
      <c r="I77" s="506"/>
      <c r="J77" s="539">
        <f t="shared" ref="J77" si="15">I77/H77</f>
        <v>0</v>
      </c>
      <c r="K77" s="511"/>
      <c r="L77" s="4"/>
      <c r="M77" s="506">
        <v>1</v>
      </c>
      <c r="N77" s="506"/>
      <c r="O77" s="539">
        <f t="shared" ref="O77" si="16">N77/M77</f>
        <v>0</v>
      </c>
      <c r="P77" s="544"/>
      <c r="Q77" s="4"/>
      <c r="R77" s="506">
        <v>1</v>
      </c>
      <c r="S77" s="506"/>
      <c r="T77" s="539">
        <f t="shared" ref="T77" si="17">S77/R77</f>
        <v>0</v>
      </c>
      <c r="U77" s="544"/>
    </row>
    <row r="78" spans="1:21" ht="66" x14ac:dyDescent="0.3">
      <c r="A78" s="472"/>
      <c r="B78" s="506">
        <v>1</v>
      </c>
      <c r="C78" s="573" t="s">
        <v>1219</v>
      </c>
      <c r="D78" s="574" t="s">
        <v>1276</v>
      </c>
      <c r="E78" s="500" t="s">
        <v>673</v>
      </c>
      <c r="F78" s="508">
        <v>46387</v>
      </c>
      <c r="G78" s="4"/>
      <c r="H78" s="506"/>
      <c r="I78" s="506"/>
      <c r="J78" s="575"/>
      <c r="K78" s="576"/>
      <c r="L78" s="4"/>
      <c r="M78" s="506"/>
      <c r="N78" s="506"/>
      <c r="O78" s="539"/>
      <c r="P78" s="544"/>
      <c r="Q78" s="4"/>
      <c r="R78" s="506">
        <v>1</v>
      </c>
      <c r="S78" s="506"/>
      <c r="T78" s="539"/>
      <c r="U78" s="544"/>
    </row>
    <row r="79" spans="1:21" ht="66" x14ac:dyDescent="0.3">
      <c r="A79" s="467"/>
      <c r="B79" s="506">
        <v>1</v>
      </c>
      <c r="C79" s="556" t="s">
        <v>802</v>
      </c>
      <c r="D79" s="500" t="s">
        <v>1277</v>
      </c>
      <c r="E79" s="500" t="s">
        <v>687</v>
      </c>
      <c r="F79" s="508">
        <v>46387</v>
      </c>
      <c r="G79" s="4"/>
      <c r="H79" s="506"/>
      <c r="I79" s="506"/>
      <c r="J79" s="539" t="e">
        <f>I79/H79</f>
        <v>#DIV/0!</v>
      </c>
      <c r="K79" s="544"/>
      <c r="L79" s="4"/>
      <c r="M79" s="506"/>
      <c r="N79" s="506"/>
      <c r="O79" s="539" t="e">
        <f>N79/M79</f>
        <v>#DIV/0!</v>
      </c>
      <c r="P79" s="544"/>
      <c r="Q79" s="4"/>
      <c r="R79" s="506">
        <v>1</v>
      </c>
      <c r="S79" s="506"/>
      <c r="T79" s="539">
        <f>S79/R79</f>
        <v>0</v>
      </c>
      <c r="U79" s="523"/>
    </row>
    <row r="80" spans="1:21" ht="55.2" x14ac:dyDescent="0.3">
      <c r="A80" s="340" t="s">
        <v>698</v>
      </c>
      <c r="B80" s="506">
        <v>1</v>
      </c>
      <c r="C80" s="574" t="s">
        <v>1220</v>
      </c>
      <c r="D80" s="574" t="s">
        <v>1278</v>
      </c>
      <c r="E80" s="500" t="s">
        <v>673</v>
      </c>
      <c r="F80" s="508">
        <v>46387</v>
      </c>
      <c r="G80" s="4"/>
      <c r="H80" s="506"/>
      <c r="I80" s="506"/>
      <c r="J80" s="539"/>
      <c r="K80" s="544"/>
      <c r="L80" s="4"/>
      <c r="M80" s="506"/>
      <c r="N80" s="506"/>
      <c r="O80" s="539"/>
      <c r="P80" s="544"/>
      <c r="Q80" s="4"/>
      <c r="R80" s="506">
        <v>1</v>
      </c>
      <c r="S80" s="506"/>
      <c r="T80" s="539"/>
      <c r="U80" s="523"/>
    </row>
    <row r="81" spans="1:21" ht="66" x14ac:dyDescent="0.3">
      <c r="A81" s="473" t="s">
        <v>698</v>
      </c>
      <c r="B81" s="506">
        <v>1</v>
      </c>
      <c r="C81" s="577" t="s">
        <v>1221</v>
      </c>
      <c r="D81" s="578" t="s">
        <v>1279</v>
      </c>
      <c r="E81" s="500" t="s">
        <v>673</v>
      </c>
      <c r="F81" s="500" t="s">
        <v>1245</v>
      </c>
      <c r="G81" s="4"/>
      <c r="H81" s="506"/>
      <c r="I81" s="506"/>
      <c r="J81" s="539"/>
      <c r="K81" s="544"/>
      <c r="L81" s="4"/>
      <c r="M81" s="506"/>
      <c r="N81" s="506"/>
      <c r="O81" s="539"/>
      <c r="P81" s="544"/>
      <c r="Q81" s="4"/>
      <c r="R81" s="506">
        <v>1</v>
      </c>
      <c r="S81" s="506"/>
      <c r="T81" s="539"/>
      <c r="U81" s="523"/>
    </row>
    <row r="82" spans="1:21" ht="39.6" x14ac:dyDescent="0.3">
      <c r="A82" s="474"/>
      <c r="B82" s="513">
        <v>1</v>
      </c>
      <c r="C82" s="579" t="s">
        <v>700</v>
      </c>
      <c r="D82" s="561" t="s">
        <v>1280</v>
      </c>
      <c r="E82" s="500" t="s">
        <v>673</v>
      </c>
      <c r="F82" s="508">
        <v>46265</v>
      </c>
      <c r="G82" s="203"/>
      <c r="H82" s="513"/>
      <c r="I82" s="513"/>
      <c r="J82" s="562" t="e">
        <f t="shared" ref="J82:J85" si="18">I82/H82</f>
        <v>#DIV/0!</v>
      </c>
      <c r="K82" s="580"/>
      <c r="L82" s="203"/>
      <c r="M82" s="513">
        <v>1</v>
      </c>
      <c r="N82" s="513"/>
      <c r="O82" s="562">
        <f t="shared" ref="O82:O85" si="19">N82/M82</f>
        <v>0</v>
      </c>
      <c r="P82" s="549"/>
      <c r="Q82" s="4"/>
      <c r="R82" s="513"/>
      <c r="S82" s="513"/>
      <c r="T82" s="562" t="e">
        <f t="shared" ref="T82:T85" si="20">S82/R82</f>
        <v>#DIV/0!</v>
      </c>
      <c r="U82" s="565"/>
    </row>
    <row r="83" spans="1:21" ht="39.6" x14ac:dyDescent="0.3">
      <c r="A83" s="475"/>
      <c r="B83" s="513">
        <v>1</v>
      </c>
      <c r="C83" s="205" t="s">
        <v>701</v>
      </c>
      <c r="D83" s="561" t="s">
        <v>1281</v>
      </c>
      <c r="E83" s="516" t="s">
        <v>699</v>
      </c>
      <c r="F83" s="508" t="s">
        <v>1222</v>
      </c>
      <c r="G83" s="203"/>
      <c r="H83" s="513"/>
      <c r="I83" s="513"/>
      <c r="J83" s="562" t="e">
        <f t="shared" si="18"/>
        <v>#DIV/0!</v>
      </c>
      <c r="K83" s="580"/>
      <c r="L83" s="203"/>
      <c r="M83" s="513">
        <v>1</v>
      </c>
      <c r="N83" s="513"/>
      <c r="O83" s="562">
        <f t="shared" si="19"/>
        <v>0</v>
      </c>
      <c r="P83" s="581"/>
      <c r="Q83" s="4"/>
      <c r="R83" s="513"/>
      <c r="S83" s="513"/>
      <c r="T83" s="562" t="e">
        <f t="shared" si="20"/>
        <v>#DIV/0!</v>
      </c>
      <c r="U83" s="565"/>
    </row>
    <row r="84" spans="1:21" ht="52.8" x14ac:dyDescent="0.3">
      <c r="A84" s="496" t="s">
        <v>1223</v>
      </c>
      <c r="B84" s="506">
        <v>1</v>
      </c>
      <c r="C84" s="514" t="s">
        <v>702</v>
      </c>
      <c r="D84" s="514" t="s">
        <v>1282</v>
      </c>
      <c r="E84" s="500" t="s">
        <v>673</v>
      </c>
      <c r="F84" s="508" t="s">
        <v>1224</v>
      </c>
      <c r="G84" s="4"/>
      <c r="H84" s="506"/>
      <c r="I84" s="506"/>
      <c r="J84" s="539" t="e">
        <f t="shared" si="18"/>
        <v>#DIV/0!</v>
      </c>
      <c r="K84" s="511"/>
      <c r="L84" s="4"/>
      <c r="M84" s="506">
        <v>1</v>
      </c>
      <c r="N84" s="506"/>
      <c r="O84" s="539">
        <f t="shared" si="19"/>
        <v>0</v>
      </c>
      <c r="P84" s="511"/>
      <c r="Q84" s="4"/>
      <c r="R84" s="506"/>
      <c r="S84" s="506"/>
      <c r="T84" s="539" t="e">
        <f t="shared" si="20"/>
        <v>#DIV/0!</v>
      </c>
      <c r="U84" s="544"/>
    </row>
    <row r="85" spans="1:21" ht="41.4" x14ac:dyDescent="0.3">
      <c r="A85" s="496"/>
      <c r="B85" s="506">
        <v>1</v>
      </c>
      <c r="C85" s="574" t="s">
        <v>1225</v>
      </c>
      <c r="D85" s="541" t="s">
        <v>1283</v>
      </c>
      <c r="E85" s="500" t="s">
        <v>673</v>
      </c>
      <c r="F85" s="508" t="s">
        <v>1224</v>
      </c>
      <c r="G85" s="4"/>
      <c r="H85" s="506"/>
      <c r="I85" s="506"/>
      <c r="J85" s="539" t="e">
        <f t="shared" si="18"/>
        <v>#DIV/0!</v>
      </c>
      <c r="K85" s="511"/>
      <c r="L85" s="4"/>
      <c r="M85" s="506">
        <v>1</v>
      </c>
      <c r="N85" s="506"/>
      <c r="O85" s="539">
        <f t="shared" si="19"/>
        <v>0</v>
      </c>
      <c r="P85" s="511"/>
      <c r="Q85" s="4"/>
      <c r="R85" s="506"/>
      <c r="S85" s="506"/>
      <c r="T85" s="539" t="e">
        <f t="shared" si="20"/>
        <v>#DIV/0!</v>
      </c>
      <c r="U85" s="544"/>
    </row>
    <row r="86" spans="1:21" x14ac:dyDescent="0.3">
      <c r="E86"/>
    </row>
    <row r="87" spans="1:21" x14ac:dyDescent="0.3">
      <c r="E87"/>
    </row>
    <row r="88" spans="1:21" x14ac:dyDescent="0.3">
      <c r="A88" s="4"/>
      <c r="B88" s="4"/>
      <c r="C88" s="4"/>
      <c r="D88" s="4"/>
      <c r="E88" s="4"/>
      <c r="F88" s="4"/>
      <c r="G88" s="4"/>
      <c r="H88" s="4"/>
      <c r="I88" s="4"/>
      <c r="J88" s="4"/>
      <c r="K88" s="4"/>
      <c r="L88" s="4"/>
      <c r="M88" s="4"/>
      <c r="N88" s="4"/>
      <c r="O88" s="4"/>
      <c r="P88" s="4"/>
      <c r="Q88" s="4"/>
      <c r="R88" s="4"/>
      <c r="S88" s="4"/>
      <c r="T88" s="4"/>
      <c r="U88" s="4"/>
    </row>
    <row r="89" spans="1:21" x14ac:dyDescent="0.3">
      <c r="A89" s="450" t="s">
        <v>670</v>
      </c>
      <c r="B89" s="451"/>
      <c r="C89" s="451"/>
      <c r="D89" s="451"/>
      <c r="E89" s="451"/>
      <c r="F89" s="452"/>
      <c r="G89" s="198"/>
      <c r="H89" s="528" t="s">
        <v>674</v>
      </c>
      <c r="I89" s="529"/>
      <c r="J89" s="529"/>
      <c r="K89" s="530"/>
      <c r="L89" s="198"/>
      <c r="M89" s="528" t="s">
        <v>675</v>
      </c>
      <c r="N89" s="529"/>
      <c r="O89" s="529"/>
      <c r="P89" s="530"/>
      <c r="Q89" s="198"/>
      <c r="R89" s="528" t="s">
        <v>676</v>
      </c>
      <c r="S89" s="529"/>
      <c r="T89" s="529"/>
      <c r="U89" s="530"/>
    </row>
    <row r="90" spans="1:21" x14ac:dyDescent="0.3">
      <c r="A90" s="453" t="s">
        <v>1226</v>
      </c>
      <c r="B90" s="454"/>
      <c r="C90" s="454"/>
      <c r="D90" s="454"/>
      <c r="E90" s="454"/>
      <c r="F90" s="455"/>
      <c r="G90" s="195"/>
      <c r="H90" s="582">
        <v>46142</v>
      </c>
      <c r="I90" s="535"/>
      <c r="J90" s="535"/>
      <c r="K90" s="536"/>
      <c r="L90" s="195"/>
      <c r="M90" s="582">
        <v>46265</v>
      </c>
      <c r="N90" s="535"/>
      <c r="O90" s="535"/>
      <c r="P90" s="536"/>
      <c r="Q90" s="195"/>
      <c r="R90" s="582">
        <v>46387</v>
      </c>
      <c r="S90" s="535"/>
      <c r="T90" s="535"/>
      <c r="U90" s="536"/>
    </row>
    <row r="91" spans="1:21" x14ac:dyDescent="0.3">
      <c r="A91" s="199"/>
      <c r="B91" s="195"/>
      <c r="C91" s="195"/>
      <c r="D91" s="195"/>
      <c r="E91" s="195"/>
      <c r="F91" s="195"/>
      <c r="G91" s="195"/>
      <c r="H91" s="195"/>
      <c r="I91" s="195"/>
      <c r="J91" s="195"/>
      <c r="K91" s="195"/>
      <c r="L91" s="195"/>
      <c r="M91" s="195"/>
      <c r="N91" s="195"/>
      <c r="O91" s="195"/>
      <c r="P91" s="195"/>
      <c r="Q91" s="195"/>
      <c r="R91" s="195"/>
      <c r="S91" s="195"/>
      <c r="T91" s="195"/>
      <c r="U91" s="195"/>
    </row>
    <row r="92" spans="1:21" x14ac:dyDescent="0.3">
      <c r="A92" s="490" t="s">
        <v>656</v>
      </c>
      <c r="B92" s="491" t="s">
        <v>657</v>
      </c>
      <c r="C92" s="492"/>
      <c r="D92" s="490" t="s">
        <v>658</v>
      </c>
      <c r="E92" s="490" t="s">
        <v>659</v>
      </c>
      <c r="F92" s="493" t="s">
        <v>660</v>
      </c>
      <c r="G92" s="195"/>
      <c r="H92" s="493" t="s">
        <v>661</v>
      </c>
      <c r="I92" s="493" t="s">
        <v>662</v>
      </c>
      <c r="J92" s="493" t="s">
        <v>663</v>
      </c>
      <c r="K92" s="537" t="s">
        <v>664</v>
      </c>
      <c r="L92" s="195"/>
      <c r="M92" s="493" t="s">
        <v>661</v>
      </c>
      <c r="N92" s="493" t="s">
        <v>662</v>
      </c>
      <c r="O92" s="493" t="s">
        <v>663</v>
      </c>
      <c r="P92" s="490" t="s">
        <v>664</v>
      </c>
      <c r="Q92" s="195"/>
      <c r="R92" s="493" t="s">
        <v>661</v>
      </c>
      <c r="S92" s="493" t="s">
        <v>662</v>
      </c>
      <c r="T92" s="493" t="s">
        <v>663</v>
      </c>
      <c r="U92" s="490" t="s">
        <v>664</v>
      </c>
    </row>
    <row r="93" spans="1:21" ht="105.6" x14ac:dyDescent="0.3">
      <c r="A93" s="247" t="s">
        <v>703</v>
      </c>
      <c r="B93" s="506">
        <v>1</v>
      </c>
      <c r="C93" s="583" t="s">
        <v>1227</v>
      </c>
      <c r="D93" s="583" t="s">
        <v>1284</v>
      </c>
      <c r="E93" s="516" t="s">
        <v>704</v>
      </c>
      <c r="F93" s="508" t="s">
        <v>1285</v>
      </c>
      <c r="G93" s="4"/>
      <c r="H93" s="506"/>
      <c r="I93" s="506"/>
      <c r="J93" s="539" t="e">
        <f>I93/H93</f>
        <v>#DIV/0!</v>
      </c>
      <c r="K93" s="544"/>
      <c r="L93" s="4"/>
      <c r="M93" s="506">
        <v>1</v>
      </c>
      <c r="N93" s="506"/>
      <c r="O93" s="539">
        <f>N93/M93</f>
        <v>0</v>
      </c>
      <c r="P93" s="511"/>
      <c r="Q93" s="4"/>
      <c r="R93" s="506"/>
      <c r="S93" s="506"/>
      <c r="T93" s="539" t="e">
        <f>S93/R93</f>
        <v>#DIV/0!</v>
      </c>
      <c r="U93" s="523"/>
    </row>
    <row r="94" spans="1:21" ht="92.4" x14ac:dyDescent="0.3">
      <c r="A94" s="512" t="s">
        <v>705</v>
      </c>
      <c r="B94" s="513">
        <v>1</v>
      </c>
      <c r="C94" s="556" t="s">
        <v>1228</v>
      </c>
      <c r="D94" s="584" t="s">
        <v>1286</v>
      </c>
      <c r="E94" s="516" t="s">
        <v>706</v>
      </c>
      <c r="F94" s="508">
        <v>46265</v>
      </c>
      <c r="G94" s="203"/>
      <c r="H94" s="513"/>
      <c r="I94" s="513"/>
      <c r="J94" s="562" t="e">
        <f t="shared" ref="J94:J97" si="21">I94/H94</f>
        <v>#DIV/0!</v>
      </c>
      <c r="K94" s="580"/>
      <c r="L94" s="203"/>
      <c r="M94" s="513">
        <v>1</v>
      </c>
      <c r="N94" s="513"/>
      <c r="O94" s="562">
        <f t="shared" ref="O94:O97" si="22">N94/M94</f>
        <v>0</v>
      </c>
      <c r="P94" s="565"/>
      <c r="Q94" s="4"/>
      <c r="R94" s="513"/>
      <c r="S94" s="513"/>
      <c r="T94" s="562" t="e">
        <f t="shared" ref="T94:T97" si="23">S94/R94</f>
        <v>#DIV/0!</v>
      </c>
      <c r="U94" s="585"/>
    </row>
    <row r="95" spans="1:21" ht="39.6" x14ac:dyDescent="0.3">
      <c r="A95" s="512"/>
      <c r="B95" s="513">
        <v>1</v>
      </c>
      <c r="C95" s="561" t="s">
        <v>1229</v>
      </c>
      <c r="D95" s="561" t="s">
        <v>1287</v>
      </c>
      <c r="E95" s="516" t="s">
        <v>706</v>
      </c>
      <c r="F95" s="508" t="s">
        <v>1288</v>
      </c>
      <c r="G95" s="203"/>
      <c r="H95" s="513"/>
      <c r="I95" s="513"/>
      <c r="J95" s="562" t="e">
        <f t="shared" si="21"/>
        <v>#DIV/0!</v>
      </c>
      <c r="K95" s="580"/>
      <c r="L95" s="203"/>
      <c r="M95" s="513"/>
      <c r="N95" s="513"/>
      <c r="O95" s="562" t="e">
        <f t="shared" si="22"/>
        <v>#DIV/0!</v>
      </c>
      <c r="P95" s="565"/>
      <c r="Q95" s="4"/>
      <c r="R95" s="513">
        <v>1</v>
      </c>
      <c r="S95" s="513"/>
      <c r="T95" s="562">
        <f t="shared" si="23"/>
        <v>0</v>
      </c>
      <c r="U95" s="585"/>
    </row>
    <row r="96" spans="1:21" ht="66.599999999999994" thickBot="1" x14ac:dyDescent="0.35">
      <c r="A96" s="245" t="s">
        <v>707</v>
      </c>
      <c r="B96" s="506">
        <v>1</v>
      </c>
      <c r="C96" s="561" t="s">
        <v>1230</v>
      </c>
      <c r="D96" s="561" t="s">
        <v>1289</v>
      </c>
      <c r="E96" s="516" t="s">
        <v>706</v>
      </c>
      <c r="F96" s="508" t="s">
        <v>1214</v>
      </c>
      <c r="G96" s="4"/>
      <c r="H96" s="506"/>
      <c r="I96" s="506"/>
      <c r="J96" s="539" t="e">
        <f t="shared" si="21"/>
        <v>#DIV/0!</v>
      </c>
      <c r="K96" s="544"/>
      <c r="L96" s="4"/>
      <c r="M96" s="506"/>
      <c r="N96" s="506"/>
      <c r="O96" s="539" t="e">
        <f t="shared" si="22"/>
        <v>#DIV/0!</v>
      </c>
      <c r="P96" s="544"/>
      <c r="Q96" s="4"/>
      <c r="R96" s="506">
        <v>1</v>
      </c>
      <c r="S96" s="506"/>
      <c r="T96" s="539">
        <f t="shared" si="23"/>
        <v>0</v>
      </c>
      <c r="U96" s="511"/>
    </row>
    <row r="97" spans="1:21" ht="172.2" thickBot="1" x14ac:dyDescent="0.35">
      <c r="A97" s="206" t="s">
        <v>708</v>
      </c>
      <c r="B97" s="513">
        <v>1</v>
      </c>
      <c r="C97" s="207" t="s">
        <v>1231</v>
      </c>
      <c r="D97" s="207" t="s">
        <v>1290</v>
      </c>
      <c r="E97" s="516" t="s">
        <v>706</v>
      </c>
      <c r="F97" s="508" t="s">
        <v>1214</v>
      </c>
      <c r="G97" s="203"/>
      <c r="H97" s="513"/>
      <c r="I97" s="513"/>
      <c r="J97" s="562" t="e">
        <f t="shared" si="21"/>
        <v>#DIV/0!</v>
      </c>
      <c r="K97" s="565"/>
      <c r="L97" s="203"/>
      <c r="M97" s="513"/>
      <c r="N97" s="513"/>
      <c r="O97" s="562" t="e">
        <f t="shared" si="22"/>
        <v>#DIV/0!</v>
      </c>
      <c r="P97" s="565"/>
      <c r="Q97" s="4"/>
      <c r="R97" s="513">
        <v>1</v>
      </c>
      <c r="S97" s="513"/>
      <c r="T97" s="562">
        <f t="shared" si="23"/>
        <v>0</v>
      </c>
      <c r="U97" s="585"/>
    </row>
    <row r="98" spans="1:21" x14ac:dyDescent="0.3">
      <c r="E98"/>
    </row>
    <row r="99" spans="1:21" x14ac:dyDescent="0.3">
      <c r="E99"/>
    </row>
    <row r="100" spans="1:21" x14ac:dyDescent="0.3">
      <c r="A100" s="4"/>
      <c r="B100" s="4"/>
      <c r="C100" s="4"/>
      <c r="D100" s="4"/>
      <c r="E100" s="4"/>
      <c r="F100" s="4"/>
      <c r="G100" s="4"/>
      <c r="H100" s="4"/>
      <c r="I100" s="4"/>
      <c r="J100" s="4"/>
      <c r="K100" s="4"/>
      <c r="L100" s="4"/>
      <c r="M100" s="4"/>
      <c r="N100" s="4"/>
      <c r="O100" s="4"/>
      <c r="P100" s="4"/>
      <c r="Q100" s="4"/>
      <c r="R100" s="4"/>
      <c r="S100" s="4"/>
      <c r="T100" s="4"/>
      <c r="U100" s="4"/>
    </row>
    <row r="101" spans="1:21" ht="20.399999999999999" customHeight="1" x14ac:dyDescent="0.3">
      <c r="A101" s="468" t="s">
        <v>670</v>
      </c>
      <c r="B101" s="469"/>
      <c r="C101" s="469"/>
      <c r="D101" s="469"/>
      <c r="E101" s="469"/>
      <c r="F101" s="470"/>
      <c r="G101" s="195"/>
      <c r="H101" s="545" t="s">
        <v>709</v>
      </c>
      <c r="I101" s="545"/>
      <c r="J101" s="545"/>
      <c r="K101" s="545"/>
      <c r="L101" s="195"/>
      <c r="M101" s="545" t="s">
        <v>710</v>
      </c>
      <c r="N101" s="545"/>
      <c r="O101" s="545"/>
      <c r="P101" s="545"/>
      <c r="Q101" s="195"/>
      <c r="R101" s="545" t="s">
        <v>711</v>
      </c>
      <c r="S101" s="545"/>
      <c r="T101" s="545"/>
      <c r="U101" s="545"/>
    </row>
    <row r="102" spans="1:21" ht="27" customHeight="1" x14ac:dyDescent="0.3">
      <c r="A102" s="453" t="s">
        <v>712</v>
      </c>
      <c r="B102" s="454"/>
      <c r="C102" s="454"/>
      <c r="D102" s="454"/>
      <c r="E102" s="454"/>
      <c r="F102" s="455"/>
      <c r="G102" s="195"/>
      <c r="H102" s="534">
        <v>45777</v>
      </c>
      <c r="I102" s="534"/>
      <c r="J102" s="534"/>
      <c r="K102" s="534"/>
      <c r="L102" s="195"/>
      <c r="M102" s="534">
        <v>45900</v>
      </c>
      <c r="N102" s="534"/>
      <c r="O102" s="534"/>
      <c r="P102" s="534"/>
      <c r="Q102" s="195"/>
      <c r="R102" s="534">
        <v>46022</v>
      </c>
      <c r="S102" s="534"/>
      <c r="T102" s="534"/>
      <c r="U102" s="534"/>
    </row>
    <row r="103" spans="1:21" x14ac:dyDescent="0.3">
      <c r="A103" s="195"/>
      <c r="B103" s="195"/>
      <c r="C103" s="195"/>
      <c r="D103" s="195"/>
      <c r="E103" s="195"/>
      <c r="F103" s="195"/>
      <c r="G103" s="195"/>
      <c r="H103" s="195"/>
      <c r="I103" s="195"/>
      <c r="J103" s="195"/>
      <c r="K103" s="195"/>
      <c r="L103" s="195"/>
      <c r="M103" s="195"/>
      <c r="N103" s="195"/>
      <c r="O103" s="195"/>
      <c r="P103" s="195"/>
      <c r="Q103" s="195"/>
      <c r="R103" s="195"/>
      <c r="S103" s="195"/>
      <c r="T103" s="195"/>
      <c r="U103" s="195"/>
    </row>
    <row r="104" spans="1:21" x14ac:dyDescent="0.3">
      <c r="A104" s="490" t="s">
        <v>656</v>
      </c>
      <c r="B104" s="586" t="s">
        <v>657</v>
      </c>
      <c r="C104" s="586"/>
      <c r="D104" s="490" t="s">
        <v>658</v>
      </c>
      <c r="E104" s="490" t="s">
        <v>659</v>
      </c>
      <c r="F104" s="493" t="s">
        <v>660</v>
      </c>
      <c r="G104" s="195"/>
      <c r="H104" s="493" t="s">
        <v>661</v>
      </c>
      <c r="I104" s="493" t="s">
        <v>662</v>
      </c>
      <c r="J104" s="493" t="s">
        <v>663</v>
      </c>
      <c r="K104" s="537" t="s">
        <v>664</v>
      </c>
      <c r="L104" s="195"/>
      <c r="M104" s="493" t="s">
        <v>661</v>
      </c>
      <c r="N104" s="493" t="s">
        <v>662</v>
      </c>
      <c r="O104" s="493" t="s">
        <v>663</v>
      </c>
      <c r="P104" s="490" t="s">
        <v>664</v>
      </c>
      <c r="Q104" s="195"/>
      <c r="R104" s="493" t="s">
        <v>661</v>
      </c>
      <c r="S104" s="493" t="s">
        <v>662</v>
      </c>
      <c r="T104" s="493" t="s">
        <v>663</v>
      </c>
      <c r="U104" s="490" t="s">
        <v>664</v>
      </c>
    </row>
    <row r="105" spans="1:21" ht="132" x14ac:dyDescent="0.3">
      <c r="A105" s="521" t="s">
        <v>713</v>
      </c>
      <c r="B105" s="553">
        <v>3</v>
      </c>
      <c r="C105" s="587" t="s">
        <v>1232</v>
      </c>
      <c r="D105" s="587" t="s">
        <v>1291</v>
      </c>
      <c r="E105" s="519" t="s">
        <v>683</v>
      </c>
      <c r="F105" s="547" t="s">
        <v>1214</v>
      </c>
      <c r="G105" s="4"/>
      <c r="H105" s="506">
        <v>1</v>
      </c>
      <c r="I105" s="506"/>
      <c r="J105" s="539">
        <f t="shared" ref="J105:J106" si="24">I105/H105</f>
        <v>0</v>
      </c>
      <c r="K105" s="524"/>
      <c r="L105" s="4"/>
      <c r="M105" s="342">
        <v>1</v>
      </c>
      <c r="N105" s="247"/>
      <c r="O105" s="250">
        <f>N105/M105</f>
        <v>0</v>
      </c>
      <c r="P105" s="341"/>
      <c r="Q105" s="4"/>
      <c r="R105" s="342">
        <v>1</v>
      </c>
      <c r="S105" s="247"/>
      <c r="T105" s="250">
        <f>S105/R105</f>
        <v>0</v>
      </c>
      <c r="U105" s="339"/>
    </row>
    <row r="106" spans="1:21" ht="138" x14ac:dyDescent="0.3">
      <c r="A106" s="521"/>
      <c r="B106" s="506">
        <v>1</v>
      </c>
      <c r="C106" s="541" t="s">
        <v>1233</v>
      </c>
      <c r="D106" s="541" t="s">
        <v>1292</v>
      </c>
      <c r="E106" s="500" t="s">
        <v>673</v>
      </c>
      <c r="F106" s="547" t="s">
        <v>1214</v>
      </c>
      <c r="G106" s="4"/>
      <c r="H106" s="544"/>
      <c r="I106" s="544"/>
      <c r="J106" s="539" t="e">
        <f t="shared" si="24"/>
        <v>#DIV/0!</v>
      </c>
      <c r="K106" s="544"/>
      <c r="L106" s="4"/>
      <c r="M106" s="544"/>
      <c r="N106" s="544"/>
      <c r="O106" s="539" t="e">
        <f>N106/M106</f>
        <v>#DIV/0!</v>
      </c>
      <c r="P106" s="544"/>
      <c r="Q106" s="544"/>
      <c r="R106" s="506">
        <v>1</v>
      </c>
      <c r="S106" s="544"/>
      <c r="T106" s="544"/>
      <c r="U106" s="544"/>
    </row>
  </sheetData>
  <mergeCells count="89">
    <mergeCell ref="H89:K89"/>
    <mergeCell ref="M89:P89"/>
    <mergeCell ref="R89:U89"/>
    <mergeCell ref="A90:F90"/>
    <mergeCell ref="H90:K90"/>
    <mergeCell ref="M90:P90"/>
    <mergeCell ref="R90:U90"/>
    <mergeCell ref="A72:F72"/>
    <mergeCell ref="H72:K72"/>
    <mergeCell ref="M72:P72"/>
    <mergeCell ref="R72:U72"/>
    <mergeCell ref="A73:F73"/>
    <mergeCell ref="H73:K73"/>
    <mergeCell ref="M73:P73"/>
    <mergeCell ref="R73:U73"/>
    <mergeCell ref="R50:U50"/>
    <mergeCell ref="B52:C52"/>
    <mergeCell ref="A53:A55"/>
    <mergeCell ref="A56:A57"/>
    <mergeCell ref="A58:A61"/>
    <mergeCell ref="R42:U42"/>
    <mergeCell ref="B44:C44"/>
    <mergeCell ref="A49:F49"/>
    <mergeCell ref="H49:K49"/>
    <mergeCell ref="M49:P49"/>
    <mergeCell ref="R49:U49"/>
    <mergeCell ref="A30:F30"/>
    <mergeCell ref="H30:K30"/>
    <mergeCell ref="M30:P30"/>
    <mergeCell ref="R30:U30"/>
    <mergeCell ref="B33:C33"/>
    <mergeCell ref="A35:A36"/>
    <mergeCell ref="A37:A38"/>
    <mergeCell ref="A41:F41"/>
    <mergeCell ref="H41:K41"/>
    <mergeCell ref="M41:P41"/>
    <mergeCell ref="R41:U41"/>
    <mergeCell ref="A42:F42"/>
    <mergeCell ref="H42:K42"/>
    <mergeCell ref="A94:A95"/>
    <mergeCell ref="A101:F101"/>
    <mergeCell ref="H101:K101"/>
    <mergeCell ref="A102:F102"/>
    <mergeCell ref="H102:K102"/>
    <mergeCell ref="B104:C104"/>
    <mergeCell ref="A105:A106"/>
    <mergeCell ref="B92:C92"/>
    <mergeCell ref="M101:P101"/>
    <mergeCell ref="R101:U101"/>
    <mergeCell ref="M102:P102"/>
    <mergeCell ref="R102:U102"/>
    <mergeCell ref="A76:A79"/>
    <mergeCell ref="A81:A83"/>
    <mergeCell ref="A84:A85"/>
    <mergeCell ref="A89:F89"/>
    <mergeCell ref="B75:C75"/>
    <mergeCell ref="A50:F50"/>
    <mergeCell ref="H50:K50"/>
    <mergeCell ref="M50:P50"/>
    <mergeCell ref="A63:A65"/>
    <mergeCell ref="A67:A68"/>
    <mergeCell ref="M42:P42"/>
    <mergeCell ref="R31:U31"/>
    <mergeCell ref="H21:K21"/>
    <mergeCell ref="M21:P21"/>
    <mergeCell ref="R21:U21"/>
    <mergeCell ref="A22:F22"/>
    <mergeCell ref="H22:K22"/>
    <mergeCell ref="M22:P22"/>
    <mergeCell ref="R22:U22"/>
    <mergeCell ref="A21:F21"/>
    <mergeCell ref="B24:C24"/>
    <mergeCell ref="A25:A27"/>
    <mergeCell ref="A31:F31"/>
    <mergeCell ref="H31:K31"/>
    <mergeCell ref="M31:P31"/>
    <mergeCell ref="B7:C7"/>
    <mergeCell ref="A8:A9"/>
    <mergeCell ref="A10:A11"/>
    <mergeCell ref="A12:A14"/>
    <mergeCell ref="A15:A16"/>
    <mergeCell ref="A4:F4"/>
    <mergeCell ref="H4:K4"/>
    <mergeCell ref="M4:P4"/>
    <mergeCell ref="R4:U4"/>
    <mergeCell ref="A5:F5"/>
    <mergeCell ref="H5:K5"/>
    <mergeCell ref="M5:P5"/>
    <mergeCell ref="R5:U5"/>
  </mergeCells>
  <conditionalFormatting sqref="I9 N9">
    <cfRule type="cellIs" dxfId="201" priority="253" operator="greaterThan">
      <formula>60</formula>
    </cfRule>
  </conditionalFormatting>
  <conditionalFormatting sqref="S9">
    <cfRule type="cellIs" dxfId="200" priority="252" operator="greaterThan">
      <formula>60</formula>
    </cfRule>
  </conditionalFormatting>
  <conditionalFormatting sqref="J8:J17">
    <cfRule type="cellIs" dxfId="199" priority="254" operator="between">
      <formula>0.8</formula>
      <formula>1</formula>
    </cfRule>
    <cfRule type="cellIs" dxfId="198" priority="255" operator="between">
      <formula>0.6</formula>
      <formula>0.79</formula>
    </cfRule>
    <cfRule type="cellIs" dxfId="197" priority="256" operator="between">
      <formula>0</formula>
      <formula>0.59</formula>
    </cfRule>
    <cfRule type="top10" priority="257" rank="10"/>
    <cfRule type="cellIs" dxfId="196" priority="258" operator="greaterThan">
      <formula>0.6</formula>
    </cfRule>
    <cfRule type="cellIs" dxfId="195" priority="259" operator="greaterThan">
      <formula>0.79</formula>
    </cfRule>
    <cfRule type="cellIs" dxfId="194" priority="260" operator="greaterThan">
      <formula>0.8</formula>
    </cfRule>
    <cfRule type="cellIs" dxfId="193" priority="261" operator="lessThan">
      <formula>0.6</formula>
    </cfRule>
    <cfRule type="colorScale" priority="262">
      <colorScale>
        <cfvo type="percentile" val="59"/>
        <cfvo type="percentile" val="79"/>
        <cfvo type="percentile" val="100"/>
        <color rgb="FFF8696B"/>
        <color rgb="FFFFEB84"/>
        <color rgb="FF63BE7B"/>
      </colorScale>
    </cfRule>
    <cfRule type="colorScale" priority="263">
      <colorScale>
        <cfvo type="percent" val="0"/>
        <cfvo type="percent" val="60"/>
        <cfvo type="percent" val="80"/>
        <color rgb="FFFF0000"/>
        <color rgb="FFFFFF00"/>
        <color rgb="FF00B050"/>
      </colorScale>
    </cfRule>
  </conditionalFormatting>
  <conditionalFormatting sqref="O8:O17">
    <cfRule type="cellIs" dxfId="192" priority="264" operator="between">
      <formula>0.8</formula>
      <formula>1</formula>
    </cfRule>
    <cfRule type="cellIs" dxfId="191" priority="265" operator="between">
      <formula>0.6</formula>
      <formula>0.79</formula>
    </cfRule>
    <cfRule type="cellIs" dxfId="190" priority="266" operator="between">
      <formula>0</formula>
      <formula>0.59</formula>
    </cfRule>
    <cfRule type="top10" priority="267" rank="10"/>
    <cfRule type="cellIs" dxfId="189" priority="268" operator="greaterThan">
      <formula>0.6</formula>
    </cfRule>
    <cfRule type="cellIs" dxfId="188" priority="269" operator="greaterThan">
      <formula>0.79</formula>
    </cfRule>
    <cfRule type="cellIs" dxfId="187" priority="270" operator="greaterThan">
      <formula>0.8</formula>
    </cfRule>
    <cfRule type="cellIs" dxfId="186" priority="271" operator="lessThan">
      <formula>0.6</formula>
    </cfRule>
    <cfRule type="colorScale" priority="272">
      <colorScale>
        <cfvo type="percentile" val="59"/>
        <cfvo type="percentile" val="79"/>
        <cfvo type="percentile" val="100"/>
        <color rgb="FFF8696B"/>
        <color rgb="FFFFEB84"/>
        <color rgb="FF63BE7B"/>
      </colorScale>
    </cfRule>
    <cfRule type="colorScale" priority="273">
      <colorScale>
        <cfvo type="percent" val="0"/>
        <cfvo type="percent" val="60"/>
        <cfvo type="percent" val="80"/>
        <color rgb="FFFF0000"/>
        <color rgb="FFFFFF00"/>
        <color rgb="FF00B050"/>
      </colorScale>
    </cfRule>
  </conditionalFormatting>
  <conditionalFormatting sqref="T8:T17">
    <cfRule type="cellIs" dxfId="185" priority="274" operator="between">
      <formula>0.8</formula>
      <formula>1</formula>
    </cfRule>
    <cfRule type="cellIs" dxfId="184" priority="275" operator="between">
      <formula>0.6</formula>
      <formula>0.79</formula>
    </cfRule>
    <cfRule type="cellIs" dxfId="183" priority="276" operator="between">
      <formula>0</formula>
      <formula>0.59</formula>
    </cfRule>
    <cfRule type="top10" priority="277" rank="10"/>
    <cfRule type="cellIs" dxfId="182" priority="278" operator="greaterThan">
      <formula>0.6</formula>
    </cfRule>
    <cfRule type="cellIs" dxfId="181" priority="279" operator="greaterThan">
      <formula>0.79</formula>
    </cfRule>
    <cfRule type="cellIs" dxfId="180" priority="280" operator="greaterThan">
      <formula>0.8</formula>
    </cfRule>
    <cfRule type="cellIs" dxfId="179" priority="281" operator="lessThan">
      <formula>0.6</formula>
    </cfRule>
    <cfRule type="colorScale" priority="282">
      <colorScale>
        <cfvo type="percentile" val="59"/>
        <cfvo type="percentile" val="79"/>
        <cfvo type="percentile" val="100"/>
        <color rgb="FFF8696B"/>
        <color rgb="FFFFEB84"/>
        <color rgb="FF63BE7B"/>
      </colorScale>
    </cfRule>
    <cfRule type="colorScale" priority="283">
      <colorScale>
        <cfvo type="percent" val="0"/>
        <cfvo type="percent" val="60"/>
        <cfvo type="percent" val="80"/>
        <color rgb="FFFF0000"/>
        <color rgb="FFFFFF00"/>
        <color rgb="FF00B050"/>
      </colorScale>
    </cfRule>
  </conditionalFormatting>
  <conditionalFormatting sqref="J25:J27">
    <cfRule type="cellIs" dxfId="178" priority="232" operator="between">
      <formula>0.8</formula>
      <formula>1</formula>
    </cfRule>
    <cfRule type="cellIs" dxfId="177" priority="233" operator="between">
      <formula>0.6</formula>
      <formula>0.79</formula>
    </cfRule>
    <cfRule type="cellIs" dxfId="176" priority="234" operator="between">
      <formula>0</formula>
      <formula>0.59</formula>
    </cfRule>
    <cfRule type="top10" priority="235" rank="10"/>
    <cfRule type="cellIs" dxfId="175" priority="236" operator="greaterThan">
      <formula>0.6</formula>
    </cfRule>
    <cfRule type="cellIs" dxfId="174" priority="237" operator="greaterThan">
      <formula>0.79</formula>
    </cfRule>
    <cfRule type="cellIs" dxfId="173" priority="238" operator="greaterThan">
      <formula>0.8</formula>
    </cfRule>
    <cfRule type="cellIs" dxfId="172" priority="239" operator="lessThan">
      <formula>0.6</formula>
    </cfRule>
    <cfRule type="colorScale" priority="240">
      <colorScale>
        <cfvo type="percentile" val="59"/>
        <cfvo type="percentile" val="79"/>
        <cfvo type="percentile" val="100"/>
        <color rgb="FFF8696B"/>
        <color rgb="FFFFEB84"/>
        <color rgb="FF63BE7B"/>
      </colorScale>
    </cfRule>
    <cfRule type="colorScale" priority="241">
      <colorScale>
        <cfvo type="percent" val="0"/>
        <cfvo type="percent" val="60"/>
        <cfvo type="percent" val="80"/>
        <color rgb="FFFF0000"/>
        <color rgb="FFFFFF00"/>
        <color rgb="FF00B050"/>
      </colorScale>
    </cfRule>
  </conditionalFormatting>
  <conditionalFormatting sqref="O25:O27">
    <cfRule type="cellIs" dxfId="171" priority="242" operator="between">
      <formula>0.8</formula>
      <formula>1</formula>
    </cfRule>
    <cfRule type="cellIs" dxfId="170" priority="243" operator="between">
      <formula>0.6</formula>
      <formula>0.79</formula>
    </cfRule>
    <cfRule type="cellIs" dxfId="169" priority="244" operator="between">
      <formula>0</formula>
      <formula>0.59</formula>
    </cfRule>
    <cfRule type="top10" priority="245" rank="10"/>
    <cfRule type="cellIs" dxfId="168" priority="246" operator="greaterThan">
      <formula>0.6</formula>
    </cfRule>
    <cfRule type="cellIs" dxfId="167" priority="247" operator="greaterThan">
      <formula>0.79</formula>
    </cfRule>
    <cfRule type="cellIs" dxfId="166" priority="248" operator="greaterThan">
      <formula>0.8</formula>
    </cfRule>
    <cfRule type="cellIs" dxfId="165" priority="249" operator="lessThan">
      <formula>0.6</formula>
    </cfRule>
    <cfRule type="colorScale" priority="250">
      <colorScale>
        <cfvo type="percentile" val="59"/>
        <cfvo type="percentile" val="79"/>
        <cfvo type="percentile" val="100"/>
        <color rgb="FFF8696B"/>
        <color rgb="FFFFEB84"/>
        <color rgb="FF63BE7B"/>
      </colorScale>
    </cfRule>
    <cfRule type="colorScale" priority="251">
      <colorScale>
        <cfvo type="percent" val="0"/>
        <cfvo type="percent" val="60"/>
        <cfvo type="percent" val="80"/>
        <color rgb="FFFF0000"/>
        <color rgb="FFFFFF00"/>
        <color rgb="FF00B050"/>
      </colorScale>
    </cfRule>
  </conditionalFormatting>
  <conditionalFormatting sqref="T25:T27">
    <cfRule type="cellIs" dxfId="164" priority="222" operator="between">
      <formula>0.8</formula>
      <formula>1</formula>
    </cfRule>
    <cfRule type="cellIs" dxfId="163" priority="223" operator="between">
      <formula>0.6</formula>
      <formula>0.79</formula>
    </cfRule>
    <cfRule type="cellIs" dxfId="162" priority="224" operator="between">
      <formula>0</formula>
      <formula>0.59</formula>
    </cfRule>
    <cfRule type="top10" priority="225" rank="10"/>
    <cfRule type="cellIs" dxfId="161" priority="226" operator="greaterThan">
      <formula>0.6</formula>
    </cfRule>
    <cfRule type="cellIs" dxfId="160" priority="227" operator="greaterThan">
      <formula>0.79</formula>
    </cfRule>
    <cfRule type="cellIs" dxfId="159" priority="228" operator="greaterThan">
      <formula>0.8</formula>
    </cfRule>
    <cfRule type="cellIs" dxfId="158" priority="229" operator="lessThan">
      <formula>0.6</formula>
    </cfRule>
    <cfRule type="colorScale" priority="230">
      <colorScale>
        <cfvo type="percentile" val="59"/>
        <cfvo type="percentile" val="79"/>
        <cfvo type="percentile" val="100"/>
        <color rgb="FFF8696B"/>
        <color rgb="FFFFEB84"/>
        <color rgb="FF63BE7B"/>
      </colorScale>
    </cfRule>
    <cfRule type="colorScale" priority="231">
      <colorScale>
        <cfvo type="percent" val="0"/>
        <cfvo type="percent" val="60"/>
        <cfvo type="percent" val="80"/>
        <color rgb="FFFF0000"/>
        <color rgb="FFFFFF00"/>
        <color rgb="FF00B050"/>
      </colorScale>
    </cfRule>
  </conditionalFormatting>
  <conditionalFormatting sqref="I34:I35 N34:N35">
    <cfRule type="cellIs" dxfId="157" priority="191" operator="greaterThan">
      <formula>60</formula>
    </cfRule>
  </conditionalFormatting>
  <conditionalFormatting sqref="S34:S35">
    <cfRule type="cellIs" dxfId="156" priority="190" operator="greaterThan">
      <formula>60</formula>
    </cfRule>
  </conditionalFormatting>
  <conditionalFormatting sqref="J34:J38">
    <cfRule type="cellIs" dxfId="155" priority="192" operator="between">
      <formula>0.8</formula>
      <formula>1</formula>
    </cfRule>
    <cfRule type="cellIs" dxfId="154" priority="193" operator="between">
      <formula>0.6</formula>
      <formula>0.79</formula>
    </cfRule>
    <cfRule type="cellIs" dxfId="153" priority="194" operator="between">
      <formula>0</formula>
      <formula>0.59</formula>
    </cfRule>
    <cfRule type="top10" priority="195" rank="10"/>
    <cfRule type="cellIs" dxfId="152" priority="196" operator="greaterThan">
      <formula>0.6</formula>
    </cfRule>
    <cfRule type="cellIs" dxfId="151" priority="197" operator="greaterThan">
      <formula>0.79</formula>
    </cfRule>
    <cfRule type="cellIs" dxfId="150" priority="198" operator="greaterThan">
      <formula>0.8</formula>
    </cfRule>
    <cfRule type="cellIs" dxfId="149" priority="199" operator="lessThan">
      <formula>0.6</formula>
    </cfRule>
    <cfRule type="colorScale" priority="200">
      <colorScale>
        <cfvo type="percentile" val="59"/>
        <cfvo type="percentile" val="79"/>
        <cfvo type="percentile" val="100"/>
        <color rgb="FFF8696B"/>
        <color rgb="FFFFEB84"/>
        <color rgb="FF63BE7B"/>
      </colorScale>
    </cfRule>
    <cfRule type="colorScale" priority="201">
      <colorScale>
        <cfvo type="percent" val="0"/>
        <cfvo type="percent" val="60"/>
        <cfvo type="percent" val="80"/>
        <color rgb="FFFF0000"/>
        <color rgb="FFFFFF00"/>
        <color rgb="FF00B050"/>
      </colorScale>
    </cfRule>
  </conditionalFormatting>
  <conditionalFormatting sqref="O34:O38">
    <cfRule type="cellIs" dxfId="148" priority="202" operator="between">
      <formula>0.8</formula>
      <formula>1</formula>
    </cfRule>
    <cfRule type="cellIs" dxfId="147" priority="203" operator="between">
      <formula>0.6</formula>
      <formula>0.79</formula>
    </cfRule>
    <cfRule type="cellIs" dxfId="146" priority="204" operator="between">
      <formula>0</formula>
      <formula>0.59</formula>
    </cfRule>
    <cfRule type="top10" priority="205" rank="10"/>
    <cfRule type="cellIs" dxfId="145" priority="206" operator="greaterThan">
      <formula>0.6</formula>
    </cfRule>
    <cfRule type="cellIs" dxfId="144" priority="207" operator="greaterThan">
      <formula>0.79</formula>
    </cfRule>
    <cfRule type="cellIs" dxfId="143" priority="208" operator="greaterThan">
      <formula>0.8</formula>
    </cfRule>
    <cfRule type="cellIs" dxfId="142" priority="209" operator="lessThan">
      <formula>0.6</formula>
    </cfRule>
    <cfRule type="colorScale" priority="210">
      <colorScale>
        <cfvo type="percentile" val="59"/>
        <cfvo type="percentile" val="79"/>
        <cfvo type="percentile" val="100"/>
        <color rgb="FFF8696B"/>
        <color rgb="FFFFEB84"/>
        <color rgb="FF63BE7B"/>
      </colorScale>
    </cfRule>
    <cfRule type="colorScale" priority="211">
      <colorScale>
        <cfvo type="percent" val="0"/>
        <cfvo type="percent" val="60"/>
        <cfvo type="percent" val="80"/>
        <color rgb="FFFF0000"/>
        <color rgb="FFFFFF00"/>
        <color rgb="FF00B050"/>
      </colorScale>
    </cfRule>
  </conditionalFormatting>
  <conditionalFormatting sqref="T34:T38">
    <cfRule type="cellIs" dxfId="141" priority="212" operator="between">
      <formula>0.8</formula>
      <formula>1</formula>
    </cfRule>
    <cfRule type="cellIs" dxfId="140" priority="213" operator="between">
      <formula>0.6</formula>
      <formula>0.79</formula>
    </cfRule>
    <cfRule type="cellIs" dxfId="139" priority="214" operator="between">
      <formula>0</formula>
      <formula>0.59</formula>
    </cfRule>
    <cfRule type="top10" priority="215" rank="10"/>
    <cfRule type="cellIs" dxfId="138" priority="216" operator="greaterThan">
      <formula>0.6</formula>
    </cfRule>
    <cfRule type="cellIs" dxfId="137" priority="217" operator="greaterThan">
      <formula>0.79</formula>
    </cfRule>
    <cfRule type="cellIs" dxfId="136" priority="218" operator="greaterThan">
      <formula>0.8</formula>
    </cfRule>
    <cfRule type="cellIs" dxfId="135" priority="219" operator="lessThan">
      <formula>0.6</formula>
    </cfRule>
    <cfRule type="colorScale" priority="220">
      <colorScale>
        <cfvo type="percentile" val="59"/>
        <cfvo type="percentile" val="79"/>
        <cfvo type="percentile" val="100"/>
        <color rgb="FFF8696B"/>
        <color rgb="FFFFEB84"/>
        <color rgb="FF63BE7B"/>
      </colorScale>
    </cfRule>
    <cfRule type="colorScale" priority="221">
      <colorScale>
        <cfvo type="percent" val="0"/>
        <cfvo type="percent" val="60"/>
        <cfvo type="percent" val="80"/>
        <color rgb="FFFF0000"/>
        <color rgb="FFFFFF00"/>
        <color rgb="FF00B050"/>
      </colorScale>
    </cfRule>
  </conditionalFormatting>
  <conditionalFormatting sqref="I45 N45">
    <cfRule type="cellIs" dxfId="134" priority="169" operator="greaterThan">
      <formula>60</formula>
    </cfRule>
  </conditionalFormatting>
  <conditionalFormatting sqref="J45:J46">
    <cfRule type="cellIs" dxfId="133" priority="170" operator="between">
      <formula>0.8</formula>
      <formula>1</formula>
    </cfRule>
    <cfRule type="cellIs" dxfId="132" priority="171" operator="between">
      <formula>0.6</formula>
      <formula>0.79</formula>
    </cfRule>
    <cfRule type="cellIs" dxfId="131" priority="172" operator="between">
      <formula>0</formula>
      <formula>0.59</formula>
    </cfRule>
    <cfRule type="top10" priority="173" rank="10"/>
    <cfRule type="cellIs" dxfId="130" priority="174" operator="greaterThan">
      <formula>0.6</formula>
    </cfRule>
    <cfRule type="cellIs" dxfId="129" priority="175" operator="greaterThan">
      <formula>0.79</formula>
    </cfRule>
    <cfRule type="cellIs" dxfId="128" priority="176" operator="greaterThan">
      <formula>0.8</formula>
    </cfRule>
    <cfRule type="cellIs" dxfId="127" priority="177" operator="lessThan">
      <formula>0.6</formula>
    </cfRule>
    <cfRule type="colorScale" priority="178">
      <colorScale>
        <cfvo type="percentile" val="59"/>
        <cfvo type="percentile" val="79"/>
        <cfvo type="percentile" val="100"/>
        <color rgb="FFF8696B"/>
        <color rgb="FFFFEB84"/>
        <color rgb="FF63BE7B"/>
      </colorScale>
    </cfRule>
    <cfRule type="colorScale" priority="179">
      <colorScale>
        <cfvo type="percent" val="0"/>
        <cfvo type="percent" val="60"/>
        <cfvo type="percent" val="80"/>
        <color rgb="FFFF0000"/>
        <color rgb="FFFFFF00"/>
        <color rgb="FF00B050"/>
      </colorScale>
    </cfRule>
  </conditionalFormatting>
  <conditionalFormatting sqref="O45:O46">
    <cfRule type="cellIs" dxfId="126" priority="180" operator="between">
      <formula>0.8</formula>
      <formula>1</formula>
    </cfRule>
    <cfRule type="cellIs" dxfId="125" priority="181" operator="between">
      <formula>0.6</formula>
      <formula>0.79</formula>
    </cfRule>
    <cfRule type="cellIs" dxfId="124" priority="182" operator="between">
      <formula>0</formula>
      <formula>0.59</formula>
    </cfRule>
    <cfRule type="top10" priority="183" rank="10"/>
    <cfRule type="cellIs" dxfId="123" priority="184" operator="greaterThan">
      <formula>0.6</formula>
    </cfRule>
    <cfRule type="cellIs" dxfId="122" priority="185" operator="greaterThan">
      <formula>0.79</formula>
    </cfRule>
    <cfRule type="cellIs" dxfId="121" priority="186" operator="greaterThan">
      <formula>0.8</formula>
    </cfRule>
    <cfRule type="cellIs" dxfId="120" priority="187" operator="lessThan">
      <formula>0.6</formula>
    </cfRule>
    <cfRule type="colorScale" priority="188">
      <colorScale>
        <cfvo type="percentile" val="59"/>
        <cfvo type="percentile" val="79"/>
        <cfvo type="percentile" val="100"/>
        <color rgb="FFF8696B"/>
        <color rgb="FFFFEB84"/>
        <color rgb="FF63BE7B"/>
      </colorScale>
    </cfRule>
    <cfRule type="colorScale" priority="189">
      <colorScale>
        <cfvo type="percent" val="0"/>
        <cfvo type="percent" val="60"/>
        <cfvo type="percent" val="80"/>
        <color rgb="FFFF0000"/>
        <color rgb="FFFFFF00"/>
        <color rgb="FF00B050"/>
      </colorScale>
    </cfRule>
  </conditionalFormatting>
  <conditionalFormatting sqref="S45">
    <cfRule type="cellIs" dxfId="119" priority="158" operator="greaterThan">
      <formula>60</formula>
    </cfRule>
  </conditionalFormatting>
  <conditionalFormatting sqref="T45:T46">
    <cfRule type="cellIs" dxfId="118" priority="159" operator="between">
      <formula>0.8</formula>
      <formula>1</formula>
    </cfRule>
    <cfRule type="cellIs" dxfId="117" priority="160" operator="between">
      <formula>0.6</formula>
      <formula>0.79</formula>
    </cfRule>
    <cfRule type="cellIs" dxfId="116" priority="161" operator="between">
      <formula>0</formula>
      <formula>0.59</formula>
    </cfRule>
    <cfRule type="top10" priority="162" rank="10"/>
    <cfRule type="cellIs" dxfId="115" priority="163" operator="greaterThan">
      <formula>0.6</formula>
    </cfRule>
    <cfRule type="cellIs" dxfId="114" priority="164" operator="greaterThan">
      <formula>0.79</formula>
    </cfRule>
    <cfRule type="cellIs" dxfId="113" priority="165" operator="greaterThan">
      <formula>0.8</formula>
    </cfRule>
    <cfRule type="cellIs" dxfId="112" priority="166" operator="lessThan">
      <formula>0.6</formula>
    </cfRule>
    <cfRule type="colorScale" priority="167">
      <colorScale>
        <cfvo type="percentile" val="59"/>
        <cfvo type="percentile" val="79"/>
        <cfvo type="percentile" val="100"/>
        <color rgb="FFF8696B"/>
        <color rgb="FFFFEB84"/>
        <color rgb="FF63BE7B"/>
      </colorScale>
    </cfRule>
    <cfRule type="colorScale" priority="168">
      <colorScale>
        <cfvo type="percent" val="0"/>
        <cfvo type="percent" val="60"/>
        <cfvo type="percent" val="80"/>
        <color rgb="FFFF0000"/>
        <color rgb="FFFFFF00"/>
        <color rgb="FF00B050"/>
      </colorScale>
    </cfRule>
  </conditionalFormatting>
  <conditionalFormatting sqref="I53:I57 N53:N57">
    <cfRule type="cellIs" dxfId="111" priority="127" operator="greaterThan">
      <formula>60</formula>
    </cfRule>
  </conditionalFormatting>
  <conditionalFormatting sqref="S53:S57">
    <cfRule type="cellIs" dxfId="110" priority="126" operator="greaterThan">
      <formula>60</formula>
    </cfRule>
  </conditionalFormatting>
  <conditionalFormatting sqref="J53:J68">
    <cfRule type="cellIs" dxfId="109" priority="128" operator="between">
      <formula>0.8</formula>
      <formula>1</formula>
    </cfRule>
    <cfRule type="cellIs" dxfId="108" priority="129" operator="between">
      <formula>0.6</formula>
      <formula>0.79</formula>
    </cfRule>
    <cfRule type="cellIs" dxfId="107" priority="130" operator="between">
      <formula>0</formula>
      <formula>0.59</formula>
    </cfRule>
    <cfRule type="top10" priority="131" rank="10"/>
    <cfRule type="cellIs" dxfId="106" priority="132" operator="greaterThan">
      <formula>0.6</formula>
    </cfRule>
    <cfRule type="cellIs" dxfId="105" priority="133" operator="greaterThan">
      <formula>0.79</formula>
    </cfRule>
    <cfRule type="cellIs" dxfId="104" priority="134" operator="greaterThan">
      <formula>0.8</formula>
    </cfRule>
    <cfRule type="cellIs" dxfId="103" priority="135" operator="lessThan">
      <formula>0.6</formula>
    </cfRule>
    <cfRule type="colorScale" priority="136">
      <colorScale>
        <cfvo type="percentile" val="59"/>
        <cfvo type="percentile" val="79"/>
        <cfvo type="percentile" val="100"/>
        <color rgb="FFF8696B"/>
        <color rgb="FFFFEB84"/>
        <color rgb="FF63BE7B"/>
      </colorScale>
    </cfRule>
    <cfRule type="colorScale" priority="137">
      <colorScale>
        <cfvo type="percent" val="0"/>
        <cfvo type="percent" val="60"/>
        <cfvo type="percent" val="80"/>
        <color rgb="FFFF0000"/>
        <color rgb="FFFFFF00"/>
        <color rgb="FF00B050"/>
      </colorScale>
    </cfRule>
  </conditionalFormatting>
  <conditionalFormatting sqref="O53:O67">
    <cfRule type="cellIs" dxfId="102" priority="138" operator="between">
      <formula>0.8</formula>
      <formula>1</formula>
    </cfRule>
    <cfRule type="cellIs" dxfId="101" priority="139" operator="between">
      <formula>0.6</formula>
      <formula>0.79</formula>
    </cfRule>
    <cfRule type="cellIs" dxfId="100" priority="140" operator="between">
      <formula>0</formula>
      <formula>0.59</formula>
    </cfRule>
    <cfRule type="top10" priority="141" rank="10"/>
    <cfRule type="cellIs" dxfId="99" priority="142" operator="greaterThan">
      <formula>0.6</formula>
    </cfRule>
    <cfRule type="cellIs" dxfId="98" priority="143" operator="greaterThan">
      <formula>0.79</formula>
    </cfRule>
    <cfRule type="cellIs" dxfId="97" priority="144" operator="greaterThan">
      <formula>0.8</formula>
    </cfRule>
    <cfRule type="cellIs" dxfId="96" priority="145" operator="lessThan">
      <formula>0.6</formula>
    </cfRule>
    <cfRule type="colorScale" priority="146">
      <colorScale>
        <cfvo type="percentile" val="59"/>
        <cfvo type="percentile" val="79"/>
        <cfvo type="percentile" val="100"/>
        <color rgb="FFF8696B"/>
        <color rgb="FFFFEB84"/>
        <color rgb="FF63BE7B"/>
      </colorScale>
    </cfRule>
    <cfRule type="colorScale" priority="147">
      <colorScale>
        <cfvo type="percent" val="0"/>
        <cfvo type="percent" val="60"/>
        <cfvo type="percent" val="80"/>
        <color rgb="FFFF0000"/>
        <color rgb="FFFFFF00"/>
        <color rgb="FF00B050"/>
      </colorScale>
    </cfRule>
  </conditionalFormatting>
  <conditionalFormatting sqref="T53:T67">
    <cfRule type="cellIs" dxfId="95" priority="148" operator="between">
      <formula>0.8</formula>
      <formula>1</formula>
    </cfRule>
    <cfRule type="cellIs" dxfId="94" priority="149" operator="between">
      <formula>0.6</formula>
      <formula>0.79</formula>
    </cfRule>
    <cfRule type="cellIs" dxfId="93" priority="150" operator="between">
      <formula>0</formula>
      <formula>0.59</formula>
    </cfRule>
    <cfRule type="top10" priority="151" rank="10"/>
    <cfRule type="cellIs" dxfId="92" priority="152" operator="greaterThan">
      <formula>0.6</formula>
    </cfRule>
    <cfRule type="cellIs" dxfId="91" priority="153" operator="greaterThan">
      <formula>0.79</formula>
    </cfRule>
    <cfRule type="cellIs" dxfId="90" priority="154" operator="greaterThan">
      <formula>0.8</formula>
    </cfRule>
    <cfRule type="cellIs" dxfId="89" priority="155" operator="lessThan">
      <formula>0.6</formula>
    </cfRule>
    <cfRule type="colorScale" priority="156">
      <colorScale>
        <cfvo type="percentile" val="59"/>
        <cfvo type="percentile" val="79"/>
        <cfvo type="percentile" val="100"/>
        <color rgb="FFF8696B"/>
        <color rgb="FFFFEB84"/>
        <color rgb="FF63BE7B"/>
      </colorScale>
    </cfRule>
    <cfRule type="colorScale" priority="157">
      <colorScale>
        <cfvo type="percent" val="0"/>
        <cfvo type="percent" val="60"/>
        <cfvo type="percent" val="80"/>
        <color rgb="FFFF0000"/>
        <color rgb="FFFFFF00"/>
        <color rgb="FF00B050"/>
      </colorScale>
    </cfRule>
  </conditionalFormatting>
  <conditionalFormatting sqref="I76:I81 N76:N81 S76:S81">
    <cfRule type="cellIs" dxfId="88" priority="95" operator="greaterThan">
      <formula>60</formula>
    </cfRule>
  </conditionalFormatting>
  <conditionalFormatting sqref="J76:J84">
    <cfRule type="cellIs" dxfId="87" priority="96" operator="between">
      <formula>0.8</formula>
      <formula>1</formula>
    </cfRule>
    <cfRule type="cellIs" dxfId="86" priority="97" operator="between">
      <formula>0.6</formula>
      <formula>0.79</formula>
    </cfRule>
    <cfRule type="cellIs" dxfId="85" priority="98" operator="between">
      <formula>0</formula>
      <formula>0.59</formula>
    </cfRule>
    <cfRule type="top10" priority="99" rank="10"/>
    <cfRule type="cellIs" dxfId="84" priority="100" operator="greaterThan">
      <formula>0.6</formula>
    </cfRule>
    <cfRule type="cellIs" dxfId="83" priority="101" operator="greaterThan">
      <formula>0.79</formula>
    </cfRule>
    <cfRule type="cellIs" dxfId="82" priority="102" operator="greaterThan">
      <formula>0.8</formula>
    </cfRule>
    <cfRule type="cellIs" dxfId="81" priority="103" operator="lessThan">
      <formula>0.6</formula>
    </cfRule>
    <cfRule type="colorScale" priority="104">
      <colorScale>
        <cfvo type="percentile" val="59"/>
        <cfvo type="percentile" val="79"/>
        <cfvo type="percentile" val="100"/>
        <color rgb="FFF8696B"/>
        <color rgb="FFFFEB84"/>
        <color rgb="FF63BE7B"/>
      </colorScale>
    </cfRule>
    <cfRule type="colorScale" priority="105">
      <colorScale>
        <cfvo type="percent" val="0"/>
        <cfvo type="percent" val="60"/>
        <cfvo type="percent" val="80"/>
        <color rgb="FFFF0000"/>
        <color rgb="FFFFFF00"/>
        <color rgb="FF00B050"/>
      </colorScale>
    </cfRule>
  </conditionalFormatting>
  <conditionalFormatting sqref="O76:O84">
    <cfRule type="cellIs" dxfId="80" priority="106" operator="between">
      <formula>0.8</formula>
      <formula>1</formula>
    </cfRule>
    <cfRule type="cellIs" dxfId="79" priority="107" operator="between">
      <formula>0.6</formula>
      <formula>0.79</formula>
    </cfRule>
    <cfRule type="cellIs" dxfId="78" priority="108" operator="between">
      <formula>0</formula>
      <formula>0.59</formula>
    </cfRule>
    <cfRule type="top10" priority="109" rank="10"/>
    <cfRule type="cellIs" dxfId="77" priority="110" operator="greaterThan">
      <formula>0.6</formula>
    </cfRule>
    <cfRule type="cellIs" dxfId="76" priority="111" operator="greaterThan">
      <formula>0.79</formula>
    </cfRule>
    <cfRule type="cellIs" dxfId="75" priority="112" operator="greaterThan">
      <formula>0.8</formula>
    </cfRule>
    <cfRule type="cellIs" dxfId="74" priority="113" operator="lessThan">
      <formula>0.6</formula>
    </cfRule>
    <cfRule type="colorScale" priority="114">
      <colorScale>
        <cfvo type="percentile" val="59"/>
        <cfvo type="percentile" val="79"/>
        <cfvo type="percentile" val="100"/>
        <color rgb="FFF8696B"/>
        <color rgb="FFFFEB84"/>
        <color rgb="FF63BE7B"/>
      </colorScale>
    </cfRule>
    <cfRule type="colorScale" priority="115">
      <colorScale>
        <cfvo type="percent" val="0"/>
        <cfvo type="percent" val="60"/>
        <cfvo type="percent" val="80"/>
        <color rgb="FFFF0000"/>
        <color rgb="FFFFFF00"/>
        <color rgb="FF00B050"/>
      </colorScale>
    </cfRule>
  </conditionalFormatting>
  <conditionalFormatting sqref="T76:T84">
    <cfRule type="cellIs" dxfId="73" priority="116" operator="between">
      <formula>0.8</formula>
      <formula>1</formula>
    </cfRule>
    <cfRule type="cellIs" dxfId="72" priority="117" operator="between">
      <formula>0.6</formula>
      <formula>0.79</formula>
    </cfRule>
    <cfRule type="cellIs" dxfId="71" priority="118" operator="between">
      <formula>0</formula>
      <formula>0.59</formula>
    </cfRule>
    <cfRule type="top10" priority="119" rank="10"/>
    <cfRule type="cellIs" dxfId="70" priority="120" operator="greaterThan">
      <formula>0.6</formula>
    </cfRule>
    <cfRule type="cellIs" dxfId="69" priority="121" operator="greaterThan">
      <formula>0.79</formula>
    </cfRule>
    <cfRule type="cellIs" dxfId="68" priority="122" operator="greaterThan">
      <formula>0.8</formula>
    </cfRule>
    <cfRule type="cellIs" dxfId="67" priority="123" operator="lessThan">
      <formula>0.6</formula>
    </cfRule>
    <cfRule type="colorScale" priority="124">
      <colorScale>
        <cfvo type="percentile" val="59"/>
        <cfvo type="percentile" val="79"/>
        <cfvo type="percentile" val="100"/>
        <color rgb="FFF8696B"/>
        <color rgb="FFFFEB84"/>
        <color rgb="FF63BE7B"/>
      </colorScale>
    </cfRule>
    <cfRule type="colorScale" priority="125">
      <colorScale>
        <cfvo type="percent" val="0"/>
        <cfvo type="percent" val="60"/>
        <cfvo type="percent" val="80"/>
        <color rgb="FFFF0000"/>
        <color rgb="FFFFFF00"/>
        <color rgb="FF00B050"/>
      </colorScale>
    </cfRule>
  </conditionalFormatting>
  <conditionalFormatting sqref="J85">
    <cfRule type="cellIs" dxfId="66" priority="65" operator="between">
      <formula>0.8</formula>
      <formula>1</formula>
    </cfRule>
    <cfRule type="cellIs" dxfId="65" priority="66" operator="between">
      <formula>0.6</formula>
      <formula>0.79</formula>
    </cfRule>
    <cfRule type="cellIs" dxfId="64" priority="67" operator="between">
      <formula>0</formula>
      <formula>0.59</formula>
    </cfRule>
    <cfRule type="top10" priority="68" rank="10"/>
    <cfRule type="cellIs" dxfId="63" priority="69" operator="greaterThan">
      <formula>0.6</formula>
    </cfRule>
    <cfRule type="cellIs" dxfId="62" priority="70" operator="greaterThan">
      <formula>0.79</formula>
    </cfRule>
    <cfRule type="cellIs" dxfId="61" priority="71" operator="greaterThan">
      <formula>0.8</formula>
    </cfRule>
    <cfRule type="cellIs" dxfId="60" priority="72" operator="lessThan">
      <formula>0.6</formula>
    </cfRule>
    <cfRule type="colorScale" priority="73">
      <colorScale>
        <cfvo type="percentile" val="59"/>
        <cfvo type="percentile" val="79"/>
        <cfvo type="percentile" val="100"/>
        <color rgb="FFF8696B"/>
        <color rgb="FFFFEB84"/>
        <color rgb="FF63BE7B"/>
      </colorScale>
    </cfRule>
    <cfRule type="colorScale" priority="74">
      <colorScale>
        <cfvo type="percent" val="0"/>
        <cfvo type="percent" val="60"/>
        <cfvo type="percent" val="80"/>
        <color rgb="FFFF0000"/>
        <color rgb="FFFFFF00"/>
        <color rgb="FF00B050"/>
      </colorScale>
    </cfRule>
  </conditionalFormatting>
  <conditionalFormatting sqref="O85">
    <cfRule type="cellIs" dxfId="59" priority="75" operator="between">
      <formula>0.8</formula>
      <formula>1</formula>
    </cfRule>
    <cfRule type="cellIs" dxfId="58" priority="76" operator="between">
      <formula>0.6</formula>
      <formula>0.79</formula>
    </cfRule>
    <cfRule type="cellIs" dxfId="57" priority="77" operator="between">
      <formula>0</formula>
      <formula>0.59</formula>
    </cfRule>
    <cfRule type="top10" priority="78" rank="10"/>
    <cfRule type="cellIs" dxfId="56" priority="79" operator="greaterThan">
      <formula>0.6</formula>
    </cfRule>
    <cfRule type="cellIs" dxfId="55" priority="80" operator="greaterThan">
      <formula>0.79</formula>
    </cfRule>
    <cfRule type="cellIs" dxfId="54" priority="81" operator="greaterThan">
      <formula>0.8</formula>
    </cfRule>
    <cfRule type="cellIs" dxfId="53" priority="82" operator="lessThan">
      <formula>0.6</formula>
    </cfRule>
    <cfRule type="colorScale" priority="83">
      <colorScale>
        <cfvo type="percentile" val="59"/>
        <cfvo type="percentile" val="79"/>
        <cfvo type="percentile" val="100"/>
        <color rgb="FFF8696B"/>
        <color rgb="FFFFEB84"/>
        <color rgb="FF63BE7B"/>
      </colorScale>
    </cfRule>
    <cfRule type="colorScale" priority="84">
      <colorScale>
        <cfvo type="percent" val="0"/>
        <cfvo type="percent" val="60"/>
        <cfvo type="percent" val="80"/>
        <color rgb="FFFF0000"/>
        <color rgb="FFFFFF00"/>
        <color rgb="FF00B050"/>
      </colorScale>
    </cfRule>
  </conditionalFormatting>
  <conditionalFormatting sqref="T85">
    <cfRule type="cellIs" dxfId="52" priority="85" operator="between">
      <formula>0.8</formula>
      <formula>1</formula>
    </cfRule>
    <cfRule type="cellIs" dxfId="51" priority="86" operator="between">
      <formula>0.6</formula>
      <formula>0.79</formula>
    </cfRule>
    <cfRule type="cellIs" dxfId="50" priority="87" operator="between">
      <formula>0</formula>
      <formula>0.59</formula>
    </cfRule>
    <cfRule type="top10" priority="88" rank="10"/>
    <cfRule type="cellIs" dxfId="49" priority="89" operator="greaterThan">
      <formula>0.6</formula>
    </cfRule>
    <cfRule type="cellIs" dxfId="48" priority="90" operator="greaterThan">
      <formula>0.79</formula>
    </cfRule>
    <cfRule type="cellIs" dxfId="47" priority="91" operator="greaterThan">
      <formula>0.8</formula>
    </cfRule>
    <cfRule type="cellIs" dxfId="46" priority="92" operator="lessThan">
      <formula>0.6</formula>
    </cfRule>
    <cfRule type="colorScale" priority="93">
      <colorScale>
        <cfvo type="percentile" val="59"/>
        <cfvo type="percentile" val="79"/>
        <cfvo type="percentile" val="100"/>
        <color rgb="FFF8696B"/>
        <color rgb="FFFFEB84"/>
        <color rgb="FF63BE7B"/>
      </colorScale>
    </cfRule>
    <cfRule type="colorScale" priority="94">
      <colorScale>
        <cfvo type="percent" val="0"/>
        <cfvo type="percent" val="60"/>
        <cfvo type="percent" val="80"/>
        <color rgb="FFFF0000"/>
        <color rgb="FFFFFF00"/>
        <color rgb="FF00B050"/>
      </colorScale>
    </cfRule>
  </conditionalFormatting>
  <conditionalFormatting sqref="I93 N93">
    <cfRule type="cellIs" dxfId="45" priority="34" operator="greaterThan">
      <formula>60</formula>
    </cfRule>
  </conditionalFormatting>
  <conditionalFormatting sqref="S93">
    <cfRule type="cellIs" dxfId="44" priority="33" operator="greaterThan">
      <formula>60</formula>
    </cfRule>
  </conditionalFormatting>
  <conditionalFormatting sqref="J93:J97">
    <cfRule type="cellIs" dxfId="43" priority="35" operator="between">
      <formula>0.8</formula>
      <formula>1</formula>
    </cfRule>
    <cfRule type="cellIs" dxfId="42" priority="36" operator="between">
      <formula>0.6</formula>
      <formula>0.79</formula>
    </cfRule>
    <cfRule type="cellIs" dxfId="41" priority="37" operator="between">
      <formula>0</formula>
      <formula>0.59</formula>
    </cfRule>
    <cfRule type="top10" priority="38" rank="10"/>
    <cfRule type="cellIs" dxfId="40" priority="39" operator="greaterThan">
      <formula>0.6</formula>
    </cfRule>
    <cfRule type="cellIs" dxfId="39" priority="40" operator="greaterThan">
      <formula>0.79</formula>
    </cfRule>
    <cfRule type="cellIs" dxfId="38" priority="41" operator="greaterThan">
      <formula>0.8</formula>
    </cfRule>
    <cfRule type="cellIs" dxfId="37" priority="42" operator="lessThan">
      <formula>0.6</formula>
    </cfRule>
    <cfRule type="colorScale" priority="43">
      <colorScale>
        <cfvo type="percentile" val="59"/>
        <cfvo type="percentile" val="79"/>
        <cfvo type="percentile" val="100"/>
        <color rgb="FFF8696B"/>
        <color rgb="FFFFEB84"/>
        <color rgb="FF63BE7B"/>
      </colorScale>
    </cfRule>
    <cfRule type="colorScale" priority="44">
      <colorScale>
        <cfvo type="percent" val="0"/>
        <cfvo type="percent" val="60"/>
        <cfvo type="percent" val="80"/>
        <color rgb="FFFF0000"/>
        <color rgb="FFFFFF00"/>
        <color rgb="FF00B050"/>
      </colorScale>
    </cfRule>
  </conditionalFormatting>
  <conditionalFormatting sqref="O93:O97">
    <cfRule type="cellIs" dxfId="36" priority="45" operator="between">
      <formula>0.8</formula>
      <formula>1</formula>
    </cfRule>
    <cfRule type="cellIs" dxfId="35" priority="46" operator="between">
      <formula>0.6</formula>
      <formula>0.79</formula>
    </cfRule>
    <cfRule type="cellIs" dxfId="34" priority="47" operator="between">
      <formula>0</formula>
      <formula>0.59</formula>
    </cfRule>
    <cfRule type="top10" priority="48" rank="10"/>
    <cfRule type="cellIs" dxfId="33" priority="49" operator="greaterThan">
      <formula>0.6</formula>
    </cfRule>
    <cfRule type="cellIs" dxfId="32" priority="50" operator="greaterThan">
      <formula>0.79</formula>
    </cfRule>
    <cfRule type="cellIs" dxfId="31" priority="51" operator="greaterThan">
      <formula>0.8</formula>
    </cfRule>
    <cfRule type="cellIs" dxfId="30" priority="52" operator="lessThan">
      <formula>0.6</formula>
    </cfRule>
    <cfRule type="colorScale" priority="53">
      <colorScale>
        <cfvo type="percentile" val="59"/>
        <cfvo type="percentile" val="79"/>
        <cfvo type="percentile" val="100"/>
        <color rgb="FFF8696B"/>
        <color rgb="FFFFEB84"/>
        <color rgb="FF63BE7B"/>
      </colorScale>
    </cfRule>
    <cfRule type="colorScale" priority="54">
      <colorScale>
        <cfvo type="percent" val="0"/>
        <cfvo type="percent" val="60"/>
        <cfvo type="percent" val="80"/>
        <color rgb="FFFF0000"/>
        <color rgb="FFFFFF00"/>
        <color rgb="FF00B050"/>
      </colorScale>
    </cfRule>
  </conditionalFormatting>
  <conditionalFormatting sqref="T93:T97">
    <cfRule type="cellIs" dxfId="29" priority="55" operator="between">
      <formula>0.8</formula>
      <formula>1</formula>
    </cfRule>
    <cfRule type="cellIs" dxfId="28" priority="56" operator="between">
      <formula>0.6</formula>
      <formula>0.79</formula>
    </cfRule>
    <cfRule type="cellIs" dxfId="27" priority="57" operator="between">
      <formula>0</formula>
      <formula>0.59</formula>
    </cfRule>
    <cfRule type="top10" priority="58" rank="10"/>
    <cfRule type="cellIs" dxfId="26" priority="59" operator="greaterThan">
      <formula>0.6</formula>
    </cfRule>
    <cfRule type="cellIs" dxfId="25" priority="60" operator="greaterThan">
      <formula>0.79</formula>
    </cfRule>
    <cfRule type="cellIs" dxfId="24" priority="61" operator="greaterThan">
      <formula>0.8</formula>
    </cfRule>
    <cfRule type="cellIs" dxfId="23" priority="62" operator="lessThan">
      <formula>0.6</formula>
    </cfRule>
    <cfRule type="colorScale" priority="63">
      <colorScale>
        <cfvo type="percentile" val="59"/>
        <cfvo type="percentile" val="79"/>
        <cfvo type="percentile" val="100"/>
        <color rgb="FFF8696B"/>
        <color rgb="FFFFEB84"/>
        <color rgb="FF63BE7B"/>
      </colorScale>
    </cfRule>
    <cfRule type="colorScale" priority="64">
      <colorScale>
        <cfvo type="percent" val="0"/>
        <cfvo type="percent" val="60"/>
        <cfvo type="percent" val="80"/>
        <color rgb="FFFF0000"/>
        <color rgb="FFFFFF00"/>
        <color rgb="FF00B050"/>
      </colorScale>
    </cfRule>
  </conditionalFormatting>
  <conditionalFormatting sqref="I105 N105">
    <cfRule type="cellIs" dxfId="22" priority="12" operator="greaterThan">
      <formula>60</formula>
    </cfRule>
  </conditionalFormatting>
  <conditionalFormatting sqref="J105:J106">
    <cfRule type="cellIs" dxfId="21" priority="13" operator="between">
      <formula>0.8</formula>
      <formula>1</formula>
    </cfRule>
    <cfRule type="cellIs" dxfId="20" priority="14" operator="between">
      <formula>0.6</formula>
      <formula>0.79</formula>
    </cfRule>
    <cfRule type="cellIs" dxfId="19" priority="15" operator="between">
      <formula>0</formula>
      <formula>0.59</formula>
    </cfRule>
    <cfRule type="top10" priority="16" rank="10"/>
    <cfRule type="cellIs" dxfId="18" priority="17" operator="greaterThan">
      <formula>0.6</formula>
    </cfRule>
    <cfRule type="cellIs" dxfId="17" priority="18" operator="greaterThan">
      <formula>0.79</formula>
    </cfRule>
    <cfRule type="cellIs" dxfId="16" priority="19" operator="greaterThan">
      <formula>0.8</formula>
    </cfRule>
    <cfRule type="cellIs" dxfId="15" priority="20" operator="lessThan">
      <formula>0.6</formula>
    </cfRule>
    <cfRule type="colorScale" priority="21">
      <colorScale>
        <cfvo type="percentile" val="59"/>
        <cfvo type="percentile" val="79"/>
        <cfvo type="percentile" val="100"/>
        <color rgb="FFF8696B"/>
        <color rgb="FFFFEB84"/>
        <color rgb="FF63BE7B"/>
      </colorScale>
    </cfRule>
    <cfRule type="colorScale" priority="22">
      <colorScale>
        <cfvo type="percent" val="0"/>
        <cfvo type="percent" val="60"/>
        <cfvo type="percent" val="80"/>
        <color rgb="FFFF0000"/>
        <color rgb="FFFFFF00"/>
        <color rgb="FF00B050"/>
      </colorScale>
    </cfRule>
  </conditionalFormatting>
  <conditionalFormatting sqref="O105:O106">
    <cfRule type="cellIs" dxfId="14" priority="23" operator="between">
      <formula>0.8</formula>
      <formula>1</formula>
    </cfRule>
    <cfRule type="cellIs" dxfId="13" priority="24" operator="between">
      <formula>0.6</formula>
      <formula>0.79</formula>
    </cfRule>
    <cfRule type="cellIs" dxfId="12" priority="25" operator="between">
      <formula>0</formula>
      <formula>0.59</formula>
    </cfRule>
    <cfRule type="top10" priority="26" rank="10"/>
    <cfRule type="cellIs" dxfId="11" priority="27" operator="greaterThan">
      <formula>0.6</formula>
    </cfRule>
    <cfRule type="cellIs" dxfId="10" priority="28" operator="greaterThan">
      <formula>0.79</formula>
    </cfRule>
    <cfRule type="cellIs" dxfId="9" priority="29" operator="greaterThan">
      <formula>0.8</formula>
    </cfRule>
    <cfRule type="cellIs" dxfId="8" priority="30" operator="lessThan">
      <formula>0.6</formula>
    </cfRule>
    <cfRule type="colorScale" priority="31">
      <colorScale>
        <cfvo type="percentile" val="59"/>
        <cfvo type="percentile" val="79"/>
        <cfvo type="percentile" val="100"/>
        <color rgb="FFF8696B"/>
        <color rgb="FFFFEB84"/>
        <color rgb="FF63BE7B"/>
      </colorScale>
    </cfRule>
    <cfRule type="colorScale" priority="32">
      <colorScale>
        <cfvo type="percent" val="0"/>
        <cfvo type="percent" val="60"/>
        <cfvo type="percent" val="80"/>
        <color rgb="FFFF0000"/>
        <color rgb="FFFFFF00"/>
        <color rgb="FF00B050"/>
      </colorScale>
    </cfRule>
  </conditionalFormatting>
  <conditionalFormatting sqref="S105">
    <cfRule type="cellIs" dxfId="7" priority="1" operator="greaterThan">
      <formula>60</formula>
    </cfRule>
  </conditionalFormatting>
  <conditionalFormatting sqref="T105">
    <cfRule type="cellIs" dxfId="6" priority="2" operator="between">
      <formula>0.8</formula>
      <formula>1</formula>
    </cfRule>
    <cfRule type="cellIs" dxfId="5" priority="3" operator="between">
      <formula>0.6</formula>
      <formula>0.79</formula>
    </cfRule>
    <cfRule type="cellIs" dxfId="4" priority="4" operator="between">
      <formula>0</formula>
      <formula>0.59</formula>
    </cfRule>
    <cfRule type="top10" priority="5" rank="10"/>
    <cfRule type="cellIs" dxfId="3" priority="6" operator="greaterThan">
      <formula>0.6</formula>
    </cfRule>
    <cfRule type="cellIs" dxfId="2" priority="7" operator="greaterThan">
      <formula>0.79</formula>
    </cfRule>
    <cfRule type="cellIs" dxfId="1" priority="8" operator="greaterThan">
      <formula>0.8</formula>
    </cfRule>
    <cfRule type="cellIs" dxfId="0" priority="9" operator="lessThan">
      <formula>0.6</formula>
    </cfRule>
    <cfRule type="colorScale" priority="10">
      <colorScale>
        <cfvo type="percentile" val="59"/>
        <cfvo type="percentile" val="79"/>
        <cfvo type="percentile" val="100"/>
        <color rgb="FFF8696B"/>
        <color rgb="FFFFEB84"/>
        <color rgb="FF63BE7B"/>
      </colorScale>
    </cfRule>
    <cfRule type="colorScale" priority="11">
      <colorScale>
        <cfvo type="percent" val="0"/>
        <cfvo type="percent" val="60"/>
        <cfvo type="percent" val="80"/>
        <color rgb="FFFF0000"/>
        <color rgb="FFFFFF00"/>
        <color rgb="FF00B050"/>
      </colorScale>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9"/>
  <dimension ref="A1:AH24"/>
  <sheetViews>
    <sheetView topLeftCell="K1" zoomScale="89" zoomScaleNormal="89" workbookViewId="0">
      <selection sqref="A1:C4"/>
    </sheetView>
  </sheetViews>
  <sheetFormatPr baseColWidth="10" defaultColWidth="11.44140625" defaultRowHeight="14.4" x14ac:dyDescent="0.3"/>
  <cols>
    <col min="1" max="11" width="19.44140625" style="38" customWidth="1"/>
    <col min="12" max="27" width="11.44140625" style="38"/>
    <col min="28" max="28" width="18.5546875" style="38" customWidth="1"/>
    <col min="29" max="16384" width="11.44140625" style="38"/>
  </cols>
  <sheetData>
    <row r="1" spans="1:34" ht="14.4" customHeight="1" x14ac:dyDescent="0.3">
      <c r="A1" s="400"/>
      <c r="B1" s="400"/>
      <c r="C1" s="400"/>
      <c r="D1" s="476" t="s">
        <v>110</v>
      </c>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01" t="s">
        <v>396</v>
      </c>
      <c r="AG1" s="401"/>
      <c r="AH1" s="401"/>
    </row>
    <row r="2" spans="1:34" ht="16.8" customHeight="1" x14ac:dyDescent="0.3">
      <c r="A2" s="400"/>
      <c r="B2" s="400"/>
      <c r="C2" s="400"/>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01" t="s">
        <v>409</v>
      </c>
      <c r="AG2" s="401"/>
      <c r="AH2" s="401"/>
    </row>
    <row r="3" spans="1:34" ht="20.399999999999999" customHeight="1" x14ac:dyDescent="0.3">
      <c r="A3" s="400"/>
      <c r="B3" s="400"/>
      <c r="C3" s="400"/>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01" t="s">
        <v>397</v>
      </c>
      <c r="AG3" s="401"/>
      <c r="AH3" s="401"/>
    </row>
    <row r="4" spans="1:34" ht="14.4" customHeight="1" x14ac:dyDescent="0.3">
      <c r="A4" s="400"/>
      <c r="B4" s="400"/>
      <c r="C4" s="400"/>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01" t="s">
        <v>398</v>
      </c>
      <c r="AG4" s="401"/>
      <c r="AH4" s="401"/>
    </row>
    <row r="5" spans="1:34" ht="14.4" customHeight="1" x14ac:dyDescent="0.3">
      <c r="A5" s="404" t="s">
        <v>143</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row>
    <row r="6" spans="1:34" ht="20.399999999999999" customHeight="1" x14ac:dyDescent="0.3">
      <c r="A6" s="404"/>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row>
    <row r="7" spans="1:34" x14ac:dyDescent="0.3">
      <c r="A7" s="404"/>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row>
    <row r="8" spans="1:34" ht="16.8" x14ac:dyDescent="0.3">
      <c r="A8" s="405" t="s">
        <v>0</v>
      </c>
      <c r="B8" s="405"/>
      <c r="C8" s="405"/>
      <c r="D8" s="405"/>
      <c r="E8" s="405"/>
      <c r="F8" s="405" t="s">
        <v>39</v>
      </c>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row>
    <row r="9" spans="1:34" ht="20.399999999999999" x14ac:dyDescent="0.3">
      <c r="A9" s="390" t="s">
        <v>288</v>
      </c>
      <c r="B9" s="390"/>
      <c r="C9" s="477" t="s">
        <v>289</v>
      </c>
      <c r="D9" s="477"/>
      <c r="E9" s="477"/>
      <c r="F9" s="239" t="s">
        <v>38</v>
      </c>
      <c r="G9" s="390">
        <v>2026</v>
      </c>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row>
    <row r="10" spans="1:34" x14ac:dyDescent="0.3">
      <c r="A10" s="403" t="s">
        <v>287</v>
      </c>
      <c r="B10" s="403" t="s">
        <v>286</v>
      </c>
      <c r="C10" s="403" t="s">
        <v>285</v>
      </c>
      <c r="D10" s="403" t="s">
        <v>284</v>
      </c>
      <c r="E10" s="403" t="s">
        <v>2</v>
      </c>
      <c r="F10" s="388" t="s">
        <v>67</v>
      </c>
      <c r="G10" s="388"/>
      <c r="H10" s="388"/>
      <c r="I10" s="388"/>
      <c r="J10" s="388"/>
      <c r="K10" s="388"/>
      <c r="L10" s="388"/>
      <c r="M10" s="388"/>
      <c r="N10" s="388"/>
      <c r="O10" s="388"/>
      <c r="P10" s="388"/>
      <c r="Q10" s="388"/>
      <c r="R10" s="399" t="s">
        <v>66</v>
      </c>
      <c r="S10" s="399"/>
      <c r="T10" s="399"/>
      <c r="U10" s="399"/>
      <c r="V10" s="399"/>
      <c r="W10" s="399"/>
      <c r="X10" s="399"/>
      <c r="Y10" s="399"/>
      <c r="Z10" s="399"/>
      <c r="AA10" s="399"/>
      <c r="AB10" s="399"/>
      <c r="AC10" s="399"/>
      <c r="AD10" s="399"/>
      <c r="AE10" s="399"/>
      <c r="AF10" s="399"/>
      <c r="AG10" s="399"/>
      <c r="AH10" s="399" t="s">
        <v>14</v>
      </c>
    </row>
    <row r="11" spans="1:34" x14ac:dyDescent="0.3">
      <c r="A11" s="403"/>
      <c r="B11" s="403"/>
      <c r="C11" s="403"/>
      <c r="D11" s="403"/>
      <c r="E11" s="403"/>
      <c r="F11" s="388"/>
      <c r="G11" s="388"/>
      <c r="H11" s="388"/>
      <c r="I11" s="388"/>
      <c r="J11" s="388"/>
      <c r="K11" s="388"/>
      <c r="L11" s="388"/>
      <c r="M11" s="388"/>
      <c r="N11" s="388"/>
      <c r="O11" s="388"/>
      <c r="P11" s="388"/>
      <c r="Q11" s="388"/>
      <c r="R11" s="399" t="s">
        <v>15</v>
      </c>
      <c r="S11" s="399"/>
      <c r="T11" s="399"/>
      <c r="U11" s="399"/>
      <c r="V11" s="399" t="s">
        <v>16</v>
      </c>
      <c r="W11" s="399"/>
      <c r="X11" s="399"/>
      <c r="Y11" s="399"/>
      <c r="Z11" s="399" t="s">
        <v>17</v>
      </c>
      <c r="AA11" s="399"/>
      <c r="AB11" s="399"/>
      <c r="AC11" s="399"/>
      <c r="AD11" s="399" t="s">
        <v>18</v>
      </c>
      <c r="AE11" s="399"/>
      <c r="AF11" s="399"/>
      <c r="AG11" s="399"/>
      <c r="AH11" s="399"/>
    </row>
    <row r="12" spans="1:34" ht="52.8" x14ac:dyDescent="0.3">
      <c r="A12" s="403"/>
      <c r="B12" s="403"/>
      <c r="C12" s="403"/>
      <c r="D12" s="403"/>
      <c r="E12" s="403"/>
      <c r="F12" s="240" t="s">
        <v>3</v>
      </c>
      <c r="G12" s="240" t="s">
        <v>4</v>
      </c>
      <c r="H12" s="240" t="s">
        <v>5</v>
      </c>
      <c r="I12" s="240" t="s">
        <v>62</v>
      </c>
      <c r="J12" s="240" t="s">
        <v>60</v>
      </c>
      <c r="K12" s="240" t="s">
        <v>6</v>
      </c>
      <c r="L12" s="240" t="s">
        <v>7</v>
      </c>
      <c r="M12" s="240" t="s">
        <v>8</v>
      </c>
      <c r="N12" s="240" t="s">
        <v>9</v>
      </c>
      <c r="O12" s="240" t="s">
        <v>10</v>
      </c>
      <c r="P12" s="240" t="s">
        <v>11</v>
      </c>
      <c r="Q12" s="240" t="s">
        <v>12</v>
      </c>
      <c r="R12" s="104" t="s">
        <v>19</v>
      </c>
      <c r="S12" s="104" t="s">
        <v>20</v>
      </c>
      <c r="T12" s="104" t="s">
        <v>21</v>
      </c>
      <c r="U12" s="104" t="s">
        <v>13</v>
      </c>
      <c r="V12" s="104" t="s">
        <v>40</v>
      </c>
      <c r="W12" s="104" t="s">
        <v>41</v>
      </c>
      <c r="X12" s="104" t="s">
        <v>42</v>
      </c>
      <c r="Y12" s="104" t="s">
        <v>68</v>
      </c>
      <c r="Z12" s="104" t="s">
        <v>43</v>
      </c>
      <c r="AA12" s="104" t="s">
        <v>44</v>
      </c>
      <c r="AB12" s="104" t="s">
        <v>45</v>
      </c>
      <c r="AC12" s="104" t="s">
        <v>70</v>
      </c>
      <c r="AD12" s="104" t="s">
        <v>46</v>
      </c>
      <c r="AE12" s="104" t="s">
        <v>47</v>
      </c>
      <c r="AF12" s="104" t="s">
        <v>48</v>
      </c>
      <c r="AG12" s="104" t="s">
        <v>71</v>
      </c>
      <c r="AH12" s="399"/>
    </row>
    <row r="13" spans="1:34" ht="156" x14ac:dyDescent="0.3">
      <c r="A13" s="106" t="s">
        <v>50</v>
      </c>
      <c r="B13" s="114" t="s">
        <v>53</v>
      </c>
      <c r="C13" s="114" t="s">
        <v>49</v>
      </c>
      <c r="D13" s="114" t="s">
        <v>51</v>
      </c>
      <c r="E13" s="114" t="s">
        <v>52</v>
      </c>
      <c r="F13" s="114" t="s">
        <v>58</v>
      </c>
      <c r="G13" s="114" t="s">
        <v>133</v>
      </c>
      <c r="H13" s="114" t="s">
        <v>59</v>
      </c>
      <c r="I13" s="114" t="s">
        <v>63</v>
      </c>
      <c r="J13" s="114" t="s">
        <v>61</v>
      </c>
      <c r="K13" s="114" t="s">
        <v>65</v>
      </c>
      <c r="L13" s="114" t="s">
        <v>64</v>
      </c>
      <c r="M13" s="114" t="s">
        <v>22</v>
      </c>
      <c r="N13" s="114" t="s">
        <v>23</v>
      </c>
      <c r="O13" s="114" t="s">
        <v>24</v>
      </c>
      <c r="P13" s="114" t="s">
        <v>25</v>
      </c>
      <c r="Q13" s="114" t="s">
        <v>26</v>
      </c>
      <c r="R13" s="115" t="s">
        <v>28</v>
      </c>
      <c r="S13" s="115" t="s">
        <v>29</v>
      </c>
      <c r="T13" s="115" t="s">
        <v>30</v>
      </c>
      <c r="U13" s="115" t="s">
        <v>27</v>
      </c>
      <c r="V13" s="115" t="s">
        <v>31</v>
      </c>
      <c r="W13" s="115" t="s">
        <v>32</v>
      </c>
      <c r="X13" s="115" t="s">
        <v>30</v>
      </c>
      <c r="Y13" s="115" t="s">
        <v>69</v>
      </c>
      <c r="Z13" s="115" t="s">
        <v>33</v>
      </c>
      <c r="AA13" s="115" t="s">
        <v>34</v>
      </c>
      <c r="AB13" s="115" t="s">
        <v>30</v>
      </c>
      <c r="AC13" s="115" t="s">
        <v>73</v>
      </c>
      <c r="AD13" s="115" t="s">
        <v>35</v>
      </c>
      <c r="AE13" s="115" t="s">
        <v>36</v>
      </c>
      <c r="AF13" s="115" t="s">
        <v>30</v>
      </c>
      <c r="AG13" s="115" t="s">
        <v>72</v>
      </c>
      <c r="AH13" s="115" t="s">
        <v>74</v>
      </c>
    </row>
    <row r="14" spans="1:34" ht="84" x14ac:dyDescent="0.3">
      <c r="A14" s="106" t="s">
        <v>536</v>
      </c>
      <c r="B14" s="101" t="s">
        <v>472</v>
      </c>
      <c r="C14" s="101" t="s">
        <v>537</v>
      </c>
      <c r="D14" s="108" t="s">
        <v>654</v>
      </c>
      <c r="E14" s="101" t="s">
        <v>538</v>
      </c>
      <c r="F14" s="101" t="s">
        <v>539</v>
      </c>
      <c r="G14" s="101" t="s">
        <v>540</v>
      </c>
      <c r="H14" s="101" t="s">
        <v>541</v>
      </c>
      <c r="I14" s="101" t="s">
        <v>815</v>
      </c>
      <c r="J14" s="111" t="s">
        <v>542</v>
      </c>
      <c r="K14" s="101" t="s">
        <v>816</v>
      </c>
      <c r="L14" s="101" t="s">
        <v>817</v>
      </c>
      <c r="M14" s="251">
        <v>2</v>
      </c>
      <c r="N14" s="101" t="s">
        <v>818</v>
      </c>
      <c r="O14" s="101" t="s">
        <v>543</v>
      </c>
      <c r="P14" s="102">
        <v>46023</v>
      </c>
      <c r="Q14" s="102">
        <v>46203</v>
      </c>
      <c r="R14" s="130">
        <v>0.5</v>
      </c>
      <c r="S14" s="136"/>
      <c r="T14" s="136" t="e">
        <f>+R14/S14</f>
        <v>#DIV/0!</v>
      </c>
      <c r="U14" s="129"/>
      <c r="V14" s="252">
        <v>0.5</v>
      </c>
      <c r="W14" s="137"/>
      <c r="X14" s="137" t="e">
        <f>+V14/W14</f>
        <v>#DIV/0!</v>
      </c>
      <c r="Y14" s="137"/>
      <c r="Z14" s="135"/>
      <c r="AA14" s="135"/>
      <c r="AB14" s="253" t="e">
        <f>AA14/Z14</f>
        <v>#DIV/0!</v>
      </c>
      <c r="AC14" s="135"/>
      <c r="AD14" s="110"/>
      <c r="AE14" s="110"/>
      <c r="AF14" s="110" t="e">
        <f>AE14/AD14</f>
        <v>#DIV/0!</v>
      </c>
      <c r="AG14" s="110"/>
      <c r="AH14" s="254" t="s">
        <v>843</v>
      </c>
    </row>
    <row r="15" spans="1:34" ht="84" x14ac:dyDescent="0.3">
      <c r="A15" s="106" t="s">
        <v>536</v>
      </c>
      <c r="B15" s="101" t="s">
        <v>472</v>
      </c>
      <c r="C15" s="101" t="s">
        <v>537</v>
      </c>
      <c r="D15" s="108" t="s">
        <v>654</v>
      </c>
      <c r="E15" s="101" t="s">
        <v>538</v>
      </c>
      <c r="F15" s="101" t="s">
        <v>539</v>
      </c>
      <c r="G15" s="101" t="s">
        <v>540</v>
      </c>
      <c r="H15" s="101" t="s">
        <v>541</v>
      </c>
      <c r="I15" s="101" t="s">
        <v>819</v>
      </c>
      <c r="J15" s="111" t="s">
        <v>542</v>
      </c>
      <c r="K15" s="101" t="s">
        <v>820</v>
      </c>
      <c r="L15" s="101" t="s">
        <v>821</v>
      </c>
      <c r="M15" s="251">
        <v>4</v>
      </c>
      <c r="N15" s="111" t="s">
        <v>822</v>
      </c>
      <c r="O15" s="111" t="s">
        <v>543</v>
      </c>
      <c r="P15" s="102">
        <v>46023</v>
      </c>
      <c r="Q15" s="102">
        <v>46387</v>
      </c>
      <c r="R15" s="130">
        <v>0.25</v>
      </c>
      <c r="S15" s="136"/>
      <c r="T15" s="136" t="e">
        <f t="shared" ref="T15:T21" si="0">+R15/S15</f>
        <v>#DIV/0!</v>
      </c>
      <c r="U15" s="129"/>
      <c r="V15" s="252">
        <v>0.25</v>
      </c>
      <c r="W15" s="137"/>
      <c r="X15" s="137" t="e">
        <f t="shared" ref="X15:X21" si="1">+V15/W15</f>
        <v>#DIV/0!</v>
      </c>
      <c r="Y15" s="137"/>
      <c r="Z15" s="135">
        <v>0.25</v>
      </c>
      <c r="AA15" s="135"/>
      <c r="AB15" s="253">
        <f>AA15/Z15</f>
        <v>0</v>
      </c>
      <c r="AC15" s="135"/>
      <c r="AD15" s="110">
        <v>0.25</v>
      </c>
      <c r="AE15" s="110"/>
      <c r="AF15" s="110">
        <f t="shared" ref="AF15:AF22" si="2">AE15/AD15</f>
        <v>0</v>
      </c>
      <c r="AG15" s="110"/>
      <c r="AH15" s="103" t="s">
        <v>843</v>
      </c>
    </row>
    <row r="16" spans="1:34" ht="84" x14ac:dyDescent="0.3">
      <c r="A16" s="106" t="s">
        <v>536</v>
      </c>
      <c r="B16" s="101" t="s">
        <v>472</v>
      </c>
      <c r="C16" s="101" t="s">
        <v>537</v>
      </c>
      <c r="D16" s="108" t="s">
        <v>654</v>
      </c>
      <c r="E16" s="101" t="s">
        <v>538</v>
      </c>
      <c r="F16" s="101" t="s">
        <v>539</v>
      </c>
      <c r="G16" s="101" t="s">
        <v>540</v>
      </c>
      <c r="H16" s="101" t="s">
        <v>541</v>
      </c>
      <c r="I16" s="101" t="s">
        <v>819</v>
      </c>
      <c r="J16" s="111" t="s">
        <v>542</v>
      </c>
      <c r="K16" s="101" t="s">
        <v>823</v>
      </c>
      <c r="L16" s="101" t="s">
        <v>824</v>
      </c>
      <c r="M16" s="251">
        <v>2</v>
      </c>
      <c r="N16" s="111" t="s">
        <v>825</v>
      </c>
      <c r="O16" s="111" t="s">
        <v>543</v>
      </c>
      <c r="P16" s="102">
        <v>46204</v>
      </c>
      <c r="Q16" s="102">
        <v>46387</v>
      </c>
      <c r="R16" s="130"/>
      <c r="S16" s="136"/>
      <c r="T16" s="136" t="e">
        <f t="shared" si="0"/>
        <v>#DIV/0!</v>
      </c>
      <c r="U16" s="129"/>
      <c r="V16" s="252"/>
      <c r="W16" s="137"/>
      <c r="X16" s="137" t="e">
        <f t="shared" si="1"/>
        <v>#DIV/0!</v>
      </c>
      <c r="Y16" s="137"/>
      <c r="Z16" s="135">
        <v>0.5</v>
      </c>
      <c r="AA16" s="135"/>
      <c r="AB16" s="253">
        <f t="shared" ref="AB16:AB21" si="3">AA16/Z16</f>
        <v>0</v>
      </c>
      <c r="AC16" s="135"/>
      <c r="AD16" s="110">
        <v>0.5</v>
      </c>
      <c r="AE16" s="110"/>
      <c r="AF16" s="110">
        <f t="shared" si="2"/>
        <v>0</v>
      </c>
      <c r="AG16" s="110"/>
      <c r="AH16" s="103" t="s">
        <v>843</v>
      </c>
    </row>
    <row r="17" spans="1:34" ht="84" x14ac:dyDescent="0.3">
      <c r="A17" s="106" t="s">
        <v>536</v>
      </c>
      <c r="B17" s="101" t="s">
        <v>472</v>
      </c>
      <c r="C17" s="101" t="s">
        <v>537</v>
      </c>
      <c r="D17" s="108" t="s">
        <v>654</v>
      </c>
      <c r="E17" s="101" t="s">
        <v>538</v>
      </c>
      <c r="F17" s="101" t="s">
        <v>539</v>
      </c>
      <c r="G17" s="101" t="s">
        <v>540</v>
      </c>
      <c r="H17" s="101" t="s">
        <v>541</v>
      </c>
      <c r="I17" s="101" t="s">
        <v>826</v>
      </c>
      <c r="J17" s="111" t="s">
        <v>542</v>
      </c>
      <c r="K17" s="101" t="s">
        <v>827</v>
      </c>
      <c r="L17" s="101" t="s">
        <v>828</v>
      </c>
      <c r="M17" s="251">
        <v>2</v>
      </c>
      <c r="N17" s="111" t="s">
        <v>829</v>
      </c>
      <c r="O17" s="111" t="s">
        <v>543</v>
      </c>
      <c r="P17" s="102">
        <v>46204</v>
      </c>
      <c r="Q17" s="102">
        <v>46387</v>
      </c>
      <c r="R17" s="130"/>
      <c r="S17" s="136"/>
      <c r="T17" s="136" t="e">
        <f t="shared" si="0"/>
        <v>#DIV/0!</v>
      </c>
      <c r="U17" s="129"/>
      <c r="V17" s="252"/>
      <c r="W17" s="137"/>
      <c r="X17" s="137" t="e">
        <f t="shared" si="1"/>
        <v>#DIV/0!</v>
      </c>
      <c r="Y17" s="137"/>
      <c r="Z17" s="135">
        <v>0.5</v>
      </c>
      <c r="AA17" s="135"/>
      <c r="AB17" s="253">
        <f t="shared" si="3"/>
        <v>0</v>
      </c>
      <c r="AC17" s="135"/>
      <c r="AD17" s="110">
        <v>0.5</v>
      </c>
      <c r="AE17" s="110"/>
      <c r="AF17" s="110">
        <f t="shared" si="2"/>
        <v>0</v>
      </c>
      <c r="AG17" s="110"/>
      <c r="AH17" s="103" t="s">
        <v>843</v>
      </c>
    </row>
    <row r="18" spans="1:34" ht="84" x14ac:dyDescent="0.3">
      <c r="A18" s="106" t="s">
        <v>536</v>
      </c>
      <c r="B18" s="101" t="s">
        <v>472</v>
      </c>
      <c r="C18" s="101" t="s">
        <v>537</v>
      </c>
      <c r="D18" s="108" t="s">
        <v>654</v>
      </c>
      <c r="E18" s="101" t="s">
        <v>538</v>
      </c>
      <c r="F18" s="101" t="s">
        <v>539</v>
      </c>
      <c r="G18" s="101" t="s">
        <v>540</v>
      </c>
      <c r="H18" s="101" t="s">
        <v>541</v>
      </c>
      <c r="I18" s="101" t="s">
        <v>826</v>
      </c>
      <c r="J18" s="111" t="s">
        <v>542</v>
      </c>
      <c r="K18" s="111" t="s">
        <v>830</v>
      </c>
      <c r="L18" s="111" t="s">
        <v>831</v>
      </c>
      <c r="M18" s="255">
        <v>2</v>
      </c>
      <c r="N18" s="111" t="s">
        <v>832</v>
      </c>
      <c r="O18" s="111" t="s">
        <v>543</v>
      </c>
      <c r="P18" s="102">
        <v>46204</v>
      </c>
      <c r="Q18" s="102">
        <v>46387</v>
      </c>
      <c r="R18" s="130"/>
      <c r="S18" s="136"/>
      <c r="T18" s="136" t="e">
        <f t="shared" si="0"/>
        <v>#DIV/0!</v>
      </c>
      <c r="U18" s="129"/>
      <c r="V18" s="252"/>
      <c r="W18" s="137"/>
      <c r="X18" s="137" t="e">
        <f t="shared" si="1"/>
        <v>#DIV/0!</v>
      </c>
      <c r="Y18" s="137"/>
      <c r="Z18" s="135">
        <v>0.5</v>
      </c>
      <c r="AA18" s="135"/>
      <c r="AB18" s="253">
        <f t="shared" si="3"/>
        <v>0</v>
      </c>
      <c r="AC18" s="135"/>
      <c r="AD18" s="110">
        <v>0.5</v>
      </c>
      <c r="AE18" s="110"/>
      <c r="AF18" s="110">
        <f t="shared" si="2"/>
        <v>0</v>
      </c>
      <c r="AG18" s="110"/>
      <c r="AH18" s="103" t="s">
        <v>844</v>
      </c>
    </row>
    <row r="19" spans="1:34" ht="84" x14ac:dyDescent="0.3">
      <c r="A19" s="106" t="s">
        <v>536</v>
      </c>
      <c r="B19" s="101" t="s">
        <v>472</v>
      </c>
      <c r="C19" s="101" t="s">
        <v>537</v>
      </c>
      <c r="D19" s="108" t="s">
        <v>654</v>
      </c>
      <c r="E19" s="101" t="s">
        <v>538</v>
      </c>
      <c r="F19" s="101" t="s">
        <v>539</v>
      </c>
      <c r="G19" s="101" t="s">
        <v>540</v>
      </c>
      <c r="H19" s="101" t="s">
        <v>541</v>
      </c>
      <c r="I19" s="101" t="s">
        <v>833</v>
      </c>
      <c r="J19" s="111" t="s">
        <v>542</v>
      </c>
      <c r="K19" s="101" t="s">
        <v>834</v>
      </c>
      <c r="L19" s="101" t="s">
        <v>835</v>
      </c>
      <c r="M19" s="251">
        <v>4</v>
      </c>
      <c r="N19" s="111" t="s">
        <v>836</v>
      </c>
      <c r="O19" s="111" t="s">
        <v>543</v>
      </c>
      <c r="P19" s="102">
        <v>46023</v>
      </c>
      <c r="Q19" s="102">
        <v>46387</v>
      </c>
      <c r="R19" s="130">
        <v>0.25</v>
      </c>
      <c r="S19" s="136"/>
      <c r="T19" s="136" t="e">
        <f t="shared" si="0"/>
        <v>#DIV/0!</v>
      </c>
      <c r="U19" s="129"/>
      <c r="V19" s="252">
        <v>0.25</v>
      </c>
      <c r="W19" s="137"/>
      <c r="X19" s="137" t="e">
        <f t="shared" si="1"/>
        <v>#DIV/0!</v>
      </c>
      <c r="Y19" s="137"/>
      <c r="Z19" s="135">
        <v>0.25</v>
      </c>
      <c r="AA19" s="135"/>
      <c r="AB19" s="253">
        <f t="shared" si="3"/>
        <v>0</v>
      </c>
      <c r="AC19" s="135"/>
      <c r="AD19" s="110">
        <v>0.25</v>
      </c>
      <c r="AE19" s="110"/>
      <c r="AF19" s="110">
        <f t="shared" si="2"/>
        <v>0</v>
      </c>
      <c r="AG19" s="110"/>
      <c r="AH19" s="103" t="s">
        <v>843</v>
      </c>
    </row>
    <row r="20" spans="1:34" ht="84" x14ac:dyDescent="0.3">
      <c r="A20" s="106" t="s">
        <v>536</v>
      </c>
      <c r="B20" s="101" t="s">
        <v>472</v>
      </c>
      <c r="C20" s="101" t="s">
        <v>537</v>
      </c>
      <c r="D20" s="108" t="s">
        <v>654</v>
      </c>
      <c r="E20" s="101" t="s">
        <v>538</v>
      </c>
      <c r="F20" s="101" t="s">
        <v>539</v>
      </c>
      <c r="G20" s="101" t="s">
        <v>540</v>
      </c>
      <c r="H20" s="101" t="s">
        <v>541</v>
      </c>
      <c r="I20" s="101" t="s">
        <v>833</v>
      </c>
      <c r="J20" s="111" t="s">
        <v>542</v>
      </c>
      <c r="K20" s="101" t="s">
        <v>837</v>
      </c>
      <c r="L20" s="101" t="s">
        <v>838</v>
      </c>
      <c r="M20" s="251">
        <v>2</v>
      </c>
      <c r="N20" s="111" t="s">
        <v>839</v>
      </c>
      <c r="O20" s="111" t="s">
        <v>543</v>
      </c>
      <c r="P20" s="102">
        <v>46204</v>
      </c>
      <c r="Q20" s="102">
        <v>46387</v>
      </c>
      <c r="R20" s="130"/>
      <c r="S20" s="136"/>
      <c r="T20" s="136" t="e">
        <f t="shared" si="0"/>
        <v>#DIV/0!</v>
      </c>
      <c r="U20" s="129"/>
      <c r="V20" s="252"/>
      <c r="W20" s="137"/>
      <c r="X20" s="137" t="e">
        <f t="shared" si="1"/>
        <v>#DIV/0!</v>
      </c>
      <c r="Y20" s="137"/>
      <c r="Z20" s="135">
        <v>0.5</v>
      </c>
      <c r="AA20" s="135"/>
      <c r="AB20" s="253">
        <f t="shared" si="3"/>
        <v>0</v>
      </c>
      <c r="AC20" s="135"/>
      <c r="AD20" s="110">
        <v>0.5</v>
      </c>
      <c r="AE20" s="110"/>
      <c r="AF20" s="110">
        <f t="shared" si="2"/>
        <v>0</v>
      </c>
      <c r="AG20" s="110"/>
      <c r="AH20" s="103" t="s">
        <v>843</v>
      </c>
    </row>
    <row r="21" spans="1:34" ht="102" x14ac:dyDescent="0.3">
      <c r="A21" s="106" t="s">
        <v>536</v>
      </c>
      <c r="B21" s="101" t="s">
        <v>472</v>
      </c>
      <c r="C21" s="101" t="s">
        <v>537</v>
      </c>
      <c r="D21" s="108" t="s">
        <v>654</v>
      </c>
      <c r="E21" s="101" t="s">
        <v>538</v>
      </c>
      <c r="F21" s="101" t="s">
        <v>539</v>
      </c>
      <c r="G21" s="101" t="s">
        <v>540</v>
      </c>
      <c r="H21" s="101" t="s">
        <v>541</v>
      </c>
      <c r="I21" s="101" t="s">
        <v>833</v>
      </c>
      <c r="J21" s="111" t="s">
        <v>542</v>
      </c>
      <c r="K21" s="101" t="s">
        <v>840</v>
      </c>
      <c r="L21" s="101" t="s">
        <v>841</v>
      </c>
      <c r="M21" s="251">
        <v>4</v>
      </c>
      <c r="N21" s="111" t="s">
        <v>842</v>
      </c>
      <c r="O21" s="111" t="s">
        <v>543</v>
      </c>
      <c r="P21" s="102">
        <v>46023</v>
      </c>
      <c r="Q21" s="102">
        <v>46387</v>
      </c>
      <c r="R21" s="130">
        <v>0.25</v>
      </c>
      <c r="S21" s="136"/>
      <c r="T21" s="136" t="e">
        <f t="shared" si="0"/>
        <v>#DIV/0!</v>
      </c>
      <c r="U21" s="129"/>
      <c r="V21" s="252">
        <v>0.25</v>
      </c>
      <c r="W21" s="137"/>
      <c r="X21" s="137" t="e">
        <f t="shared" si="1"/>
        <v>#DIV/0!</v>
      </c>
      <c r="Y21" s="137"/>
      <c r="Z21" s="135">
        <v>0.25</v>
      </c>
      <c r="AA21" s="135"/>
      <c r="AB21" s="253">
        <f t="shared" si="3"/>
        <v>0</v>
      </c>
      <c r="AC21" s="135"/>
      <c r="AD21" s="110">
        <v>0.25</v>
      </c>
      <c r="AE21" s="110"/>
      <c r="AF21" s="110">
        <f t="shared" si="2"/>
        <v>0</v>
      </c>
      <c r="AG21" s="110"/>
      <c r="AH21" s="103" t="s">
        <v>843</v>
      </c>
    </row>
    <row r="22" spans="1:34" x14ac:dyDescent="0.3">
      <c r="A22" s="53"/>
      <c r="B22" s="210"/>
      <c r="C22" s="210"/>
      <c r="D22" s="210"/>
      <c r="E22" s="210"/>
      <c r="F22" s="210"/>
      <c r="G22" s="210"/>
      <c r="H22" s="210"/>
      <c r="I22" s="210"/>
      <c r="J22" s="210"/>
      <c r="K22" s="210"/>
      <c r="L22" s="210"/>
      <c r="M22" s="160">
        <f>SUM(M14:M21)</f>
        <v>22</v>
      </c>
      <c r="N22" s="210"/>
      <c r="O22" s="210"/>
      <c r="P22" s="210"/>
      <c r="Q22" s="210"/>
      <c r="R22" s="210">
        <v>4</v>
      </c>
      <c r="S22" s="210"/>
      <c r="T22" s="210"/>
      <c r="U22" s="210"/>
      <c r="V22" s="210">
        <v>4</v>
      </c>
      <c r="W22" s="210"/>
      <c r="X22" s="210"/>
      <c r="Y22" s="210"/>
      <c r="Z22" s="210">
        <v>7</v>
      </c>
      <c r="AA22" s="210"/>
      <c r="AB22" s="210"/>
      <c r="AC22" s="210"/>
      <c r="AD22" s="210">
        <v>7</v>
      </c>
      <c r="AE22" s="210"/>
      <c r="AF22" s="210">
        <f t="shared" si="2"/>
        <v>0</v>
      </c>
      <c r="AG22" s="210"/>
      <c r="AH22" s="210"/>
    </row>
    <row r="23" spans="1:34" x14ac:dyDescent="0.3">
      <c r="A23" s="53"/>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row>
    <row r="24" spans="1:34" x14ac:dyDescent="0.3">
      <c r="A24" s="53"/>
      <c r="B24" s="210"/>
      <c r="C24" s="210"/>
      <c r="D24" s="210"/>
      <c r="E24" s="210"/>
      <c r="F24" s="210"/>
      <c r="G24" s="210"/>
      <c r="H24" s="210"/>
      <c r="I24" s="210"/>
      <c r="J24" s="210"/>
      <c r="K24" s="210"/>
      <c r="L24" s="210"/>
      <c r="M24" s="210"/>
      <c r="N24" s="210"/>
      <c r="O24" s="210"/>
      <c r="P24" s="210"/>
      <c r="Q24" s="210"/>
      <c r="R24" s="210"/>
      <c r="S24" s="210"/>
      <c r="T24" s="210"/>
      <c r="U24" s="210"/>
      <c r="V24" s="210"/>
      <c r="W24" s="210"/>
      <c r="X24" s="160"/>
      <c r="Y24" s="210"/>
      <c r="Z24" s="210"/>
      <c r="AA24" s="210"/>
      <c r="AB24" s="210"/>
      <c r="AC24" s="210"/>
      <c r="AD24" s="210"/>
      <c r="AE24" s="210"/>
      <c r="AF24" s="210"/>
      <c r="AG24" s="210"/>
      <c r="AH24" s="210"/>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7"/>
  <dimension ref="A1:AH24"/>
  <sheetViews>
    <sheetView zoomScale="90" zoomScaleNormal="90" workbookViewId="0">
      <selection activeCell="AJ19" sqref="AJ19"/>
    </sheetView>
  </sheetViews>
  <sheetFormatPr baseColWidth="10" defaultColWidth="11.44140625" defaultRowHeight="14.4" x14ac:dyDescent="0.3"/>
  <cols>
    <col min="1" max="17" width="19.44140625" style="38" customWidth="1"/>
    <col min="18" max="19" width="11.44140625" style="38"/>
    <col min="20" max="20" width="11.44140625" style="49"/>
    <col min="21" max="22" width="11.44140625" style="38"/>
    <col min="23" max="23" width="11.44140625" style="216"/>
    <col min="24" max="24" width="11.44140625" style="49"/>
    <col min="25" max="27" width="11.44140625" style="38"/>
    <col min="28" max="28" width="11.44140625" style="49"/>
    <col min="29" max="31" width="11.44140625" style="38"/>
    <col min="32" max="32" width="11.44140625" style="49"/>
    <col min="33" max="33" width="11.44140625" style="38"/>
    <col min="34" max="34" width="18.5546875" style="38" customWidth="1"/>
    <col min="35" max="16384" width="11.44140625" style="38"/>
  </cols>
  <sheetData>
    <row r="1" spans="1:34" x14ac:dyDescent="0.3">
      <c r="A1" s="400"/>
      <c r="B1" s="400"/>
      <c r="C1" s="400"/>
      <c r="D1" s="412" t="s">
        <v>110</v>
      </c>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01" t="s">
        <v>396</v>
      </c>
      <c r="AG1" s="401"/>
      <c r="AH1" s="401"/>
    </row>
    <row r="2" spans="1:34" x14ac:dyDescent="0.3">
      <c r="A2" s="400"/>
      <c r="B2" s="400"/>
      <c r="C2" s="400"/>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01" t="s">
        <v>409</v>
      </c>
      <c r="AG2" s="401"/>
      <c r="AH2" s="401"/>
    </row>
    <row r="3" spans="1:34" x14ac:dyDescent="0.3">
      <c r="A3" s="400"/>
      <c r="B3" s="400"/>
      <c r="C3" s="400"/>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01" t="s">
        <v>397</v>
      </c>
      <c r="AG3" s="401"/>
      <c r="AH3" s="401"/>
    </row>
    <row r="4" spans="1:34" x14ac:dyDescent="0.3">
      <c r="A4" s="400"/>
      <c r="B4" s="400"/>
      <c r="C4" s="400"/>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01" t="s">
        <v>398</v>
      </c>
      <c r="AG4" s="401"/>
      <c r="AH4" s="401"/>
    </row>
    <row r="5" spans="1:34" x14ac:dyDescent="0.3">
      <c r="A5" s="404" t="s">
        <v>142</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row>
    <row r="6" spans="1:34" x14ac:dyDescent="0.3">
      <c r="A6" s="404"/>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row>
    <row r="7" spans="1:34" ht="32.4" customHeight="1" x14ac:dyDescent="0.3">
      <c r="A7" s="404"/>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row>
    <row r="8" spans="1:34" ht="16.8" x14ac:dyDescent="0.3">
      <c r="A8" s="405" t="s">
        <v>0</v>
      </c>
      <c r="B8" s="405"/>
      <c r="C8" s="405"/>
      <c r="D8" s="405"/>
      <c r="E8" s="405"/>
      <c r="F8" s="405" t="s">
        <v>39</v>
      </c>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row>
    <row r="9" spans="1:34" ht="20.399999999999999" x14ac:dyDescent="0.3">
      <c r="A9" s="391" t="s">
        <v>288</v>
      </c>
      <c r="B9" s="391"/>
      <c r="C9" s="481" t="s">
        <v>289</v>
      </c>
      <c r="D9" s="481"/>
      <c r="E9" s="481"/>
      <c r="F9" s="241" t="s">
        <v>38</v>
      </c>
      <c r="G9" s="391">
        <v>2026</v>
      </c>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row>
    <row r="10" spans="1:34" x14ac:dyDescent="0.3">
      <c r="A10" s="403" t="s">
        <v>287</v>
      </c>
      <c r="B10" s="403" t="s">
        <v>286</v>
      </c>
      <c r="C10" s="403" t="s">
        <v>285</v>
      </c>
      <c r="D10" s="403" t="s">
        <v>284</v>
      </c>
      <c r="E10" s="403" t="s">
        <v>2</v>
      </c>
      <c r="F10" s="388" t="s">
        <v>67</v>
      </c>
      <c r="G10" s="388"/>
      <c r="H10" s="388"/>
      <c r="I10" s="388"/>
      <c r="J10" s="388"/>
      <c r="K10" s="388"/>
      <c r="L10" s="388"/>
      <c r="M10" s="388"/>
      <c r="N10" s="388"/>
      <c r="O10" s="388"/>
      <c r="P10" s="388"/>
      <c r="Q10" s="388"/>
      <c r="R10" s="399" t="s">
        <v>66</v>
      </c>
      <c r="S10" s="399"/>
      <c r="T10" s="399"/>
      <c r="U10" s="399"/>
      <c r="V10" s="399"/>
      <c r="W10" s="399"/>
      <c r="X10" s="399"/>
      <c r="Y10" s="399"/>
      <c r="Z10" s="399"/>
      <c r="AA10" s="399"/>
      <c r="AB10" s="399"/>
      <c r="AC10" s="399"/>
      <c r="AD10" s="399"/>
      <c r="AE10" s="399"/>
      <c r="AF10" s="399"/>
      <c r="AG10" s="399"/>
      <c r="AH10" s="399" t="s">
        <v>14</v>
      </c>
    </row>
    <row r="11" spans="1:34" x14ac:dyDescent="0.3">
      <c r="A11" s="403"/>
      <c r="B11" s="403"/>
      <c r="C11" s="403"/>
      <c r="D11" s="403"/>
      <c r="E11" s="403"/>
      <c r="F11" s="388"/>
      <c r="G11" s="388"/>
      <c r="H11" s="388"/>
      <c r="I11" s="388"/>
      <c r="J11" s="388"/>
      <c r="K11" s="388"/>
      <c r="L11" s="388"/>
      <c r="M11" s="388"/>
      <c r="N11" s="388"/>
      <c r="O11" s="388"/>
      <c r="P11" s="388"/>
      <c r="Q11" s="388"/>
      <c r="R11" s="399" t="s">
        <v>15</v>
      </c>
      <c r="S11" s="399"/>
      <c r="T11" s="399"/>
      <c r="U11" s="399"/>
      <c r="V11" s="399" t="s">
        <v>16</v>
      </c>
      <c r="W11" s="399"/>
      <c r="X11" s="399"/>
      <c r="Y11" s="399"/>
      <c r="Z11" s="399" t="s">
        <v>17</v>
      </c>
      <c r="AA11" s="399"/>
      <c r="AB11" s="399"/>
      <c r="AC11" s="399"/>
      <c r="AD11" s="399" t="s">
        <v>18</v>
      </c>
      <c r="AE11" s="399"/>
      <c r="AF11" s="399"/>
      <c r="AG11" s="399"/>
      <c r="AH11" s="399"/>
    </row>
    <row r="12" spans="1:34" ht="30.6" x14ac:dyDescent="0.3">
      <c r="A12" s="403"/>
      <c r="B12" s="403"/>
      <c r="C12" s="403"/>
      <c r="D12" s="403"/>
      <c r="E12" s="403"/>
      <c r="F12" s="240" t="s">
        <v>3</v>
      </c>
      <c r="G12" s="240" t="s">
        <v>4</v>
      </c>
      <c r="H12" s="240" t="s">
        <v>5</v>
      </c>
      <c r="I12" s="240" t="s">
        <v>62</v>
      </c>
      <c r="J12" s="240" t="s">
        <v>60</v>
      </c>
      <c r="K12" s="240" t="s">
        <v>6</v>
      </c>
      <c r="L12" s="240" t="s">
        <v>7</v>
      </c>
      <c r="M12" s="240" t="s">
        <v>8</v>
      </c>
      <c r="N12" s="240" t="s">
        <v>9</v>
      </c>
      <c r="O12" s="240" t="s">
        <v>10</v>
      </c>
      <c r="P12" s="240" t="s">
        <v>11</v>
      </c>
      <c r="Q12" s="240" t="s">
        <v>12</v>
      </c>
      <c r="R12" s="104" t="s">
        <v>19</v>
      </c>
      <c r="S12" s="104" t="s">
        <v>20</v>
      </c>
      <c r="T12" s="105" t="s">
        <v>21</v>
      </c>
      <c r="U12" s="104" t="s">
        <v>13</v>
      </c>
      <c r="V12" s="104" t="s">
        <v>40</v>
      </c>
      <c r="W12" s="104" t="s">
        <v>41</v>
      </c>
      <c r="X12" s="105" t="s">
        <v>42</v>
      </c>
      <c r="Y12" s="104" t="s">
        <v>68</v>
      </c>
      <c r="Z12" s="104" t="s">
        <v>43</v>
      </c>
      <c r="AA12" s="104" t="s">
        <v>44</v>
      </c>
      <c r="AB12" s="105" t="s">
        <v>45</v>
      </c>
      <c r="AC12" s="104" t="s">
        <v>70</v>
      </c>
      <c r="AD12" s="104" t="s">
        <v>46</v>
      </c>
      <c r="AE12" s="104" t="s">
        <v>47</v>
      </c>
      <c r="AF12" s="105" t="s">
        <v>48</v>
      </c>
      <c r="AG12" s="104" t="s">
        <v>71</v>
      </c>
      <c r="AH12" s="399"/>
    </row>
    <row r="13" spans="1:34" ht="156" x14ac:dyDescent="0.3">
      <c r="A13" s="106" t="s">
        <v>50</v>
      </c>
      <c r="B13" s="114" t="s">
        <v>53</v>
      </c>
      <c r="C13" s="114" t="s">
        <v>49</v>
      </c>
      <c r="D13" s="114" t="s">
        <v>51</v>
      </c>
      <c r="E13" s="114" t="s">
        <v>52</v>
      </c>
      <c r="F13" s="114" t="s">
        <v>58</v>
      </c>
      <c r="G13" s="114" t="s">
        <v>133</v>
      </c>
      <c r="H13" s="114" t="s">
        <v>59</v>
      </c>
      <c r="I13" s="114" t="s">
        <v>63</v>
      </c>
      <c r="J13" s="114" t="s">
        <v>61</v>
      </c>
      <c r="K13" s="114" t="s">
        <v>65</v>
      </c>
      <c r="L13" s="114" t="s">
        <v>64</v>
      </c>
      <c r="M13" s="114" t="s">
        <v>22</v>
      </c>
      <c r="N13" s="114" t="s">
        <v>23</v>
      </c>
      <c r="O13" s="114" t="s">
        <v>24</v>
      </c>
      <c r="P13" s="114" t="s">
        <v>25</v>
      </c>
      <c r="Q13" s="114" t="s">
        <v>26</v>
      </c>
      <c r="R13" s="115" t="s">
        <v>28</v>
      </c>
      <c r="S13" s="115" t="s">
        <v>29</v>
      </c>
      <c r="T13" s="116" t="s">
        <v>30</v>
      </c>
      <c r="U13" s="115" t="s">
        <v>27</v>
      </c>
      <c r="V13" s="115" t="s">
        <v>31</v>
      </c>
      <c r="W13" s="115" t="s">
        <v>32</v>
      </c>
      <c r="X13" s="116" t="s">
        <v>30</v>
      </c>
      <c r="Y13" s="115" t="s">
        <v>69</v>
      </c>
      <c r="Z13" s="115" t="s">
        <v>33</v>
      </c>
      <c r="AA13" s="115" t="s">
        <v>34</v>
      </c>
      <c r="AB13" s="116" t="s">
        <v>30</v>
      </c>
      <c r="AC13" s="115" t="s">
        <v>73</v>
      </c>
      <c r="AD13" s="115" t="s">
        <v>35</v>
      </c>
      <c r="AE13" s="115" t="s">
        <v>36</v>
      </c>
      <c r="AF13" s="116" t="s">
        <v>30</v>
      </c>
      <c r="AG13" s="115" t="s">
        <v>72</v>
      </c>
      <c r="AH13" s="115" t="s">
        <v>74</v>
      </c>
    </row>
    <row r="14" spans="1:34" ht="61.2" x14ac:dyDescent="0.3">
      <c r="A14" s="106" t="s">
        <v>536</v>
      </c>
      <c r="B14" s="101" t="s">
        <v>472</v>
      </c>
      <c r="C14" s="101" t="s">
        <v>570</v>
      </c>
      <c r="D14" s="108" t="s">
        <v>654</v>
      </c>
      <c r="E14" s="101" t="s">
        <v>538</v>
      </c>
      <c r="F14" s="101" t="s">
        <v>539</v>
      </c>
      <c r="G14" s="101" t="s">
        <v>540</v>
      </c>
      <c r="H14" s="101" t="s">
        <v>545</v>
      </c>
      <c r="I14" s="101" t="s">
        <v>845</v>
      </c>
      <c r="J14" s="101" t="s">
        <v>542</v>
      </c>
      <c r="K14" s="478" t="s">
        <v>846</v>
      </c>
      <c r="L14" s="101" t="s">
        <v>847</v>
      </c>
      <c r="M14" s="159">
        <v>1</v>
      </c>
      <c r="N14" s="101" t="s">
        <v>848</v>
      </c>
      <c r="O14" s="101" t="s">
        <v>543</v>
      </c>
      <c r="P14" s="102">
        <v>46023</v>
      </c>
      <c r="Q14" s="102">
        <v>46112</v>
      </c>
      <c r="R14" s="130">
        <v>1</v>
      </c>
      <c r="S14" s="130"/>
      <c r="T14" s="130">
        <f>S14/R14</f>
        <v>0</v>
      </c>
      <c r="U14" s="131"/>
      <c r="V14" s="133"/>
      <c r="W14" s="133"/>
      <c r="X14" s="215" t="e">
        <f>W14/V14</f>
        <v>#DIV/0!</v>
      </c>
      <c r="Y14" s="132"/>
      <c r="Z14" s="135"/>
      <c r="AA14" s="135"/>
      <c r="AB14" s="135" t="e">
        <f>AA14/Z14</f>
        <v>#DIV/0!</v>
      </c>
      <c r="AC14" s="134"/>
      <c r="AD14" s="140"/>
      <c r="AE14" s="140"/>
      <c r="AF14" s="140" t="e">
        <f t="shared" ref="AF14:AF20" si="0">AE14/AD14</f>
        <v>#DIV/0!</v>
      </c>
      <c r="AG14" s="140"/>
      <c r="AH14" s="103" t="s">
        <v>843</v>
      </c>
    </row>
    <row r="15" spans="1:34" ht="61.2" x14ac:dyDescent="0.3">
      <c r="A15" s="106" t="s">
        <v>536</v>
      </c>
      <c r="B15" s="101" t="s">
        <v>472</v>
      </c>
      <c r="C15" s="101" t="s">
        <v>570</v>
      </c>
      <c r="D15" s="108" t="s">
        <v>654</v>
      </c>
      <c r="E15" s="101" t="s">
        <v>538</v>
      </c>
      <c r="F15" s="101" t="s">
        <v>539</v>
      </c>
      <c r="G15" s="101" t="s">
        <v>540</v>
      </c>
      <c r="H15" s="101" t="s">
        <v>545</v>
      </c>
      <c r="I15" s="101" t="s">
        <v>845</v>
      </c>
      <c r="J15" s="101" t="s">
        <v>542</v>
      </c>
      <c r="K15" s="479"/>
      <c r="L15" s="101" t="s">
        <v>849</v>
      </c>
      <c r="M15" s="159">
        <v>1</v>
      </c>
      <c r="N15" s="101" t="s">
        <v>850</v>
      </c>
      <c r="O15" s="101" t="s">
        <v>543</v>
      </c>
      <c r="P15" s="102">
        <v>46023</v>
      </c>
      <c r="Q15" s="102">
        <v>46112</v>
      </c>
      <c r="R15" s="130">
        <v>1</v>
      </c>
      <c r="S15" s="130"/>
      <c r="T15" s="130">
        <f>S15/R15</f>
        <v>0</v>
      </c>
      <c r="U15" s="131"/>
      <c r="V15" s="133"/>
      <c r="W15" s="133"/>
      <c r="X15" s="215" t="e">
        <f>W15/V15</f>
        <v>#DIV/0!</v>
      </c>
      <c r="Y15" s="132"/>
      <c r="Z15" s="135"/>
      <c r="AA15" s="135"/>
      <c r="AB15" s="135" t="e">
        <f t="shared" ref="AB15:AB20" si="1">AA15/Z15</f>
        <v>#DIV/0!</v>
      </c>
      <c r="AC15" s="134"/>
      <c r="AD15" s="140"/>
      <c r="AE15" s="140"/>
      <c r="AF15" s="140" t="e">
        <f t="shared" si="0"/>
        <v>#DIV/0!</v>
      </c>
      <c r="AG15" s="140"/>
      <c r="AH15" s="103" t="s">
        <v>843</v>
      </c>
    </row>
    <row r="16" spans="1:34" ht="61.2" x14ac:dyDescent="0.3">
      <c r="A16" s="106" t="s">
        <v>536</v>
      </c>
      <c r="B16" s="101" t="s">
        <v>472</v>
      </c>
      <c r="C16" s="101" t="s">
        <v>570</v>
      </c>
      <c r="D16" s="108" t="s">
        <v>654</v>
      </c>
      <c r="E16" s="101" t="s">
        <v>538</v>
      </c>
      <c r="F16" s="101" t="s">
        <v>539</v>
      </c>
      <c r="G16" s="101" t="s">
        <v>540</v>
      </c>
      <c r="H16" s="101" t="s">
        <v>545</v>
      </c>
      <c r="I16" s="101" t="s">
        <v>845</v>
      </c>
      <c r="J16" s="101" t="s">
        <v>542</v>
      </c>
      <c r="K16" s="480"/>
      <c r="L16" s="101" t="s">
        <v>851</v>
      </c>
      <c r="M16" s="159">
        <v>1</v>
      </c>
      <c r="N16" s="101" t="s">
        <v>852</v>
      </c>
      <c r="O16" s="101" t="s">
        <v>543</v>
      </c>
      <c r="P16" s="102">
        <v>46023</v>
      </c>
      <c r="Q16" s="102">
        <v>46112</v>
      </c>
      <c r="R16" s="130">
        <v>1</v>
      </c>
      <c r="S16" s="130"/>
      <c r="T16" s="130">
        <f>S16/R16</f>
        <v>0</v>
      </c>
      <c r="U16" s="131"/>
      <c r="V16" s="133"/>
      <c r="W16" s="133"/>
      <c r="X16" s="215" t="e">
        <f>W16/V16</f>
        <v>#DIV/0!</v>
      </c>
      <c r="Y16" s="132"/>
      <c r="Z16" s="135"/>
      <c r="AA16" s="135"/>
      <c r="AB16" s="135" t="e">
        <f t="shared" si="1"/>
        <v>#DIV/0!</v>
      </c>
      <c r="AC16" s="134"/>
      <c r="AD16" s="257"/>
      <c r="AE16" s="140"/>
      <c r="AF16" s="140" t="e">
        <f t="shared" si="0"/>
        <v>#DIV/0!</v>
      </c>
      <c r="AG16" s="140"/>
      <c r="AH16" s="103" t="s">
        <v>843</v>
      </c>
    </row>
    <row r="17" spans="1:34" ht="61.2" x14ac:dyDescent="0.3">
      <c r="A17" s="106" t="s">
        <v>536</v>
      </c>
      <c r="B17" s="101" t="s">
        <v>472</v>
      </c>
      <c r="C17" s="101" t="s">
        <v>570</v>
      </c>
      <c r="D17" s="108" t="s">
        <v>654</v>
      </c>
      <c r="E17" s="101" t="s">
        <v>538</v>
      </c>
      <c r="F17" s="101" t="s">
        <v>539</v>
      </c>
      <c r="G17" s="101" t="s">
        <v>540</v>
      </c>
      <c r="H17" s="101" t="s">
        <v>545</v>
      </c>
      <c r="I17" s="101" t="s">
        <v>845</v>
      </c>
      <c r="J17" s="101" t="s">
        <v>542</v>
      </c>
      <c r="K17" s="101" t="s">
        <v>853</v>
      </c>
      <c r="L17" s="101" t="s">
        <v>854</v>
      </c>
      <c r="M17" s="159">
        <v>1</v>
      </c>
      <c r="N17" s="101" t="s">
        <v>855</v>
      </c>
      <c r="O17" s="101" t="s">
        <v>543</v>
      </c>
      <c r="P17" s="102">
        <v>46113</v>
      </c>
      <c r="Q17" s="102">
        <v>46203</v>
      </c>
      <c r="R17" s="130"/>
      <c r="S17" s="130"/>
      <c r="T17" s="130" t="e">
        <f t="shared" ref="T17:T20" si="2">S17/R17</f>
        <v>#DIV/0!</v>
      </c>
      <c r="U17" s="131"/>
      <c r="V17" s="133">
        <v>1</v>
      </c>
      <c r="W17" s="133"/>
      <c r="X17" s="132">
        <f t="shared" ref="X17:X20" si="3">W17/V17</f>
        <v>0</v>
      </c>
      <c r="Y17" s="132"/>
      <c r="Z17" s="135"/>
      <c r="AA17" s="135"/>
      <c r="AB17" s="135" t="e">
        <f t="shared" si="1"/>
        <v>#DIV/0!</v>
      </c>
      <c r="AC17" s="134"/>
      <c r="AD17" s="257"/>
      <c r="AE17" s="140"/>
      <c r="AF17" s="140" t="e">
        <f t="shared" si="0"/>
        <v>#DIV/0!</v>
      </c>
      <c r="AG17" s="140"/>
      <c r="AH17" s="103" t="s">
        <v>843</v>
      </c>
    </row>
    <row r="18" spans="1:34" ht="61.2" x14ac:dyDescent="0.3">
      <c r="A18" s="106" t="s">
        <v>536</v>
      </c>
      <c r="B18" s="101" t="s">
        <v>472</v>
      </c>
      <c r="C18" s="101" t="s">
        <v>570</v>
      </c>
      <c r="D18" s="108" t="s">
        <v>654</v>
      </c>
      <c r="E18" s="101" t="s">
        <v>538</v>
      </c>
      <c r="F18" s="101" t="s">
        <v>539</v>
      </c>
      <c r="G18" s="101" t="s">
        <v>540</v>
      </c>
      <c r="H18" s="101" t="s">
        <v>545</v>
      </c>
      <c r="I18" s="101" t="s">
        <v>856</v>
      </c>
      <c r="J18" s="101" t="s">
        <v>542</v>
      </c>
      <c r="K18" s="101" t="s">
        <v>857</v>
      </c>
      <c r="L18" s="101" t="s">
        <v>858</v>
      </c>
      <c r="M18" s="159">
        <v>1</v>
      </c>
      <c r="N18" s="101" t="s">
        <v>859</v>
      </c>
      <c r="O18" s="101" t="s">
        <v>543</v>
      </c>
      <c r="P18" s="102">
        <v>46113</v>
      </c>
      <c r="Q18" s="102">
        <v>46203</v>
      </c>
      <c r="R18" s="130"/>
      <c r="S18" s="130"/>
      <c r="T18" s="130" t="e">
        <f t="shared" si="2"/>
        <v>#DIV/0!</v>
      </c>
      <c r="U18" s="131"/>
      <c r="V18" s="133">
        <v>1</v>
      </c>
      <c r="W18" s="133"/>
      <c r="X18" s="132">
        <f t="shared" si="3"/>
        <v>0</v>
      </c>
      <c r="Y18" s="132"/>
      <c r="Z18" s="135"/>
      <c r="AA18" s="135"/>
      <c r="AB18" s="135" t="e">
        <f t="shared" si="1"/>
        <v>#DIV/0!</v>
      </c>
      <c r="AC18" s="134"/>
      <c r="AD18" s="257"/>
      <c r="AE18" s="140"/>
      <c r="AF18" s="140" t="e">
        <f t="shared" si="0"/>
        <v>#DIV/0!</v>
      </c>
      <c r="AG18" s="140"/>
      <c r="AH18" s="103" t="s">
        <v>843</v>
      </c>
    </row>
    <row r="19" spans="1:34" ht="61.2" x14ac:dyDescent="0.3">
      <c r="A19" s="106" t="s">
        <v>536</v>
      </c>
      <c r="B19" s="101" t="s">
        <v>472</v>
      </c>
      <c r="C19" s="101" t="s">
        <v>570</v>
      </c>
      <c r="D19" s="108" t="s">
        <v>654</v>
      </c>
      <c r="E19" s="101" t="s">
        <v>538</v>
      </c>
      <c r="F19" s="101" t="s">
        <v>539</v>
      </c>
      <c r="G19" s="101" t="s">
        <v>540</v>
      </c>
      <c r="H19" s="101" t="s">
        <v>545</v>
      </c>
      <c r="I19" s="101" t="s">
        <v>856</v>
      </c>
      <c r="J19" s="101" t="s">
        <v>542</v>
      </c>
      <c r="K19" s="101" t="s">
        <v>860</v>
      </c>
      <c r="L19" s="101" t="s">
        <v>861</v>
      </c>
      <c r="M19" s="159">
        <v>1</v>
      </c>
      <c r="N19" s="101" t="s">
        <v>862</v>
      </c>
      <c r="O19" s="101" t="s">
        <v>543</v>
      </c>
      <c r="P19" s="102">
        <v>46204</v>
      </c>
      <c r="Q19" s="102">
        <v>46295</v>
      </c>
      <c r="R19" s="130"/>
      <c r="S19" s="130"/>
      <c r="T19" s="130" t="e">
        <f t="shared" si="2"/>
        <v>#DIV/0!</v>
      </c>
      <c r="U19" s="131"/>
      <c r="V19" s="133"/>
      <c r="W19" s="133"/>
      <c r="X19" s="132" t="e">
        <f t="shared" si="3"/>
        <v>#DIV/0!</v>
      </c>
      <c r="Y19" s="132"/>
      <c r="Z19" s="135">
        <v>1</v>
      </c>
      <c r="AA19" s="135"/>
      <c r="AB19" s="135">
        <f t="shared" si="1"/>
        <v>0</v>
      </c>
      <c r="AC19" s="134"/>
      <c r="AD19" s="257"/>
      <c r="AE19" s="257"/>
      <c r="AF19" s="140" t="e">
        <f t="shared" si="0"/>
        <v>#DIV/0!</v>
      </c>
      <c r="AG19" s="140"/>
      <c r="AH19" s="103" t="s">
        <v>843</v>
      </c>
    </row>
    <row r="20" spans="1:34" ht="61.2" x14ac:dyDescent="0.3">
      <c r="A20" s="258" t="s">
        <v>536</v>
      </c>
      <c r="B20" s="108" t="s">
        <v>472</v>
      </c>
      <c r="C20" s="108" t="s">
        <v>570</v>
      </c>
      <c r="D20" s="108" t="s">
        <v>654</v>
      </c>
      <c r="E20" s="108" t="s">
        <v>538</v>
      </c>
      <c r="F20" s="108" t="s">
        <v>539</v>
      </c>
      <c r="G20" s="108" t="s">
        <v>540</v>
      </c>
      <c r="H20" s="108" t="s">
        <v>545</v>
      </c>
      <c r="I20" s="108" t="s">
        <v>856</v>
      </c>
      <c r="J20" s="108" t="s">
        <v>542</v>
      </c>
      <c r="K20" s="108" t="s">
        <v>863</v>
      </c>
      <c r="L20" s="108" t="s">
        <v>864</v>
      </c>
      <c r="M20" s="259">
        <v>1</v>
      </c>
      <c r="N20" s="108" t="s">
        <v>865</v>
      </c>
      <c r="O20" s="108" t="s">
        <v>543</v>
      </c>
      <c r="P20" s="157">
        <v>46204</v>
      </c>
      <c r="Q20" s="157">
        <v>46295</v>
      </c>
      <c r="R20" s="233"/>
      <c r="S20" s="233"/>
      <c r="T20" s="233" t="e">
        <f t="shared" si="2"/>
        <v>#DIV/0!</v>
      </c>
      <c r="U20" s="128"/>
      <c r="V20" s="233"/>
      <c r="W20" s="233"/>
      <c r="X20" s="128" t="e">
        <f t="shared" si="3"/>
        <v>#DIV/0!</v>
      </c>
      <c r="Y20" s="128"/>
      <c r="Z20" s="233">
        <v>1</v>
      </c>
      <c r="AA20" s="233"/>
      <c r="AB20" s="233">
        <f t="shared" si="1"/>
        <v>0</v>
      </c>
      <c r="AC20" s="128"/>
      <c r="AD20" s="260"/>
      <c r="AE20" s="260"/>
      <c r="AF20" s="108" t="e">
        <f t="shared" si="0"/>
        <v>#DIV/0!</v>
      </c>
      <c r="AG20" s="108"/>
      <c r="AH20" s="103" t="s">
        <v>843</v>
      </c>
    </row>
    <row r="21" spans="1:34" x14ac:dyDescent="0.3">
      <c r="A21" s="210"/>
      <c r="B21" s="210"/>
      <c r="C21" s="210"/>
      <c r="D21" s="210"/>
      <c r="E21" s="210"/>
      <c r="F21" s="210"/>
      <c r="G21" s="210"/>
      <c r="H21" s="210"/>
      <c r="I21" s="210"/>
      <c r="J21" s="210"/>
      <c r="K21" s="210"/>
      <c r="L21" s="210"/>
      <c r="M21" s="161">
        <v>7</v>
      </c>
      <c r="N21" s="210"/>
      <c r="O21" s="210"/>
      <c r="P21" s="210"/>
      <c r="Q21" s="210"/>
      <c r="R21" s="210">
        <v>3</v>
      </c>
      <c r="S21" s="210"/>
      <c r="U21" s="210"/>
      <c r="V21" s="210">
        <v>2</v>
      </c>
      <c r="W21" s="210"/>
      <c r="Y21" s="210"/>
      <c r="Z21" s="210">
        <v>2</v>
      </c>
      <c r="AA21" s="210"/>
      <c r="AC21" s="210"/>
      <c r="AD21" s="216"/>
      <c r="AE21" s="210"/>
      <c r="AG21" s="210"/>
      <c r="AH21" s="210"/>
    </row>
    <row r="22" spans="1:34" x14ac:dyDescent="0.3">
      <c r="A22" s="210"/>
      <c r="B22" s="210"/>
      <c r="C22" s="210"/>
      <c r="D22" s="210"/>
      <c r="E22" s="210"/>
      <c r="F22" s="210"/>
      <c r="G22" s="210"/>
      <c r="H22" s="210"/>
      <c r="I22" s="210"/>
      <c r="J22" s="210"/>
      <c r="K22" s="210"/>
      <c r="L22" s="210"/>
      <c r="M22" s="210"/>
      <c r="N22" s="210"/>
      <c r="O22" s="210"/>
      <c r="P22" s="210"/>
      <c r="Q22" s="210"/>
      <c r="R22" s="210"/>
      <c r="S22" s="210"/>
      <c r="U22" s="210"/>
      <c r="V22" s="210"/>
      <c r="W22" s="210"/>
      <c r="Y22" s="210"/>
      <c r="Z22" s="210"/>
      <c r="AA22" s="210"/>
      <c r="AC22" s="210"/>
      <c r="AD22" s="210"/>
      <c r="AE22" s="210"/>
      <c r="AG22" s="210"/>
      <c r="AH22" s="210"/>
    </row>
    <row r="23" spans="1:34" x14ac:dyDescent="0.3">
      <c r="A23" s="210"/>
      <c r="B23" s="210"/>
      <c r="C23" s="210"/>
      <c r="D23" s="210"/>
      <c r="E23" s="210"/>
      <c r="F23" s="210"/>
      <c r="G23" s="210"/>
      <c r="H23" s="210"/>
      <c r="I23" s="210"/>
      <c r="J23" s="210"/>
      <c r="K23" s="210"/>
      <c r="L23" s="210"/>
      <c r="M23" s="210"/>
      <c r="N23" s="210"/>
      <c r="O23" s="210"/>
      <c r="P23" s="210"/>
      <c r="Q23" s="210"/>
      <c r="R23" s="210"/>
      <c r="S23" s="210"/>
      <c r="U23" s="210"/>
      <c r="V23" s="210"/>
      <c r="W23" s="210"/>
      <c r="Y23" s="210"/>
      <c r="Z23" s="210"/>
      <c r="AA23" s="210"/>
      <c r="AC23" s="210"/>
      <c r="AD23" s="210"/>
      <c r="AE23" s="210"/>
      <c r="AG23" s="210"/>
      <c r="AH23" s="210"/>
    </row>
    <row r="24" spans="1:34" x14ac:dyDescent="0.3">
      <c r="A24" s="210"/>
      <c r="B24" s="210"/>
      <c r="C24" s="210"/>
      <c r="D24" s="210"/>
      <c r="E24" s="210"/>
      <c r="F24" s="210"/>
      <c r="G24" s="210"/>
      <c r="H24" s="210"/>
      <c r="I24" s="210"/>
      <c r="J24" s="210"/>
      <c r="K24" s="210"/>
      <c r="L24" s="210"/>
      <c r="M24" s="210"/>
      <c r="N24" s="210"/>
      <c r="O24" s="210"/>
      <c r="P24" s="210"/>
      <c r="Q24" s="210"/>
      <c r="R24" s="210"/>
      <c r="S24" s="210"/>
      <c r="U24" s="210"/>
      <c r="V24" s="210"/>
      <c r="W24" s="210"/>
      <c r="Y24" s="210"/>
      <c r="Z24" s="210"/>
      <c r="AA24" s="210"/>
      <c r="AC24" s="210"/>
      <c r="AD24" s="210"/>
      <c r="AE24" s="210"/>
      <c r="AG24" s="210"/>
      <c r="AH24" s="210"/>
    </row>
  </sheetData>
  <mergeCells count="25">
    <mergeCell ref="K14:K16"/>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8"/>
  <dimension ref="A1:AI21"/>
  <sheetViews>
    <sheetView showGridLines="0" topLeftCell="G1" zoomScale="89" zoomScaleNormal="89" workbookViewId="0">
      <selection activeCell="F10" sqref="F10:Q11"/>
    </sheetView>
  </sheetViews>
  <sheetFormatPr baseColWidth="10" defaultColWidth="11.44140625" defaultRowHeight="14.4" x14ac:dyDescent="0.3"/>
  <cols>
    <col min="1" max="17" width="19.44140625" style="38" customWidth="1"/>
    <col min="18" max="33" width="11.44140625" style="38"/>
    <col min="34" max="34" width="18.5546875" style="38" customWidth="1"/>
    <col min="35" max="16384" width="11.44140625" style="38"/>
  </cols>
  <sheetData>
    <row r="1" spans="1:35" x14ac:dyDescent="0.3">
      <c r="A1" s="400"/>
      <c r="B1" s="400"/>
      <c r="C1" s="400"/>
      <c r="D1" s="412" t="s">
        <v>110</v>
      </c>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01" t="s">
        <v>396</v>
      </c>
      <c r="AG1" s="401"/>
      <c r="AH1" s="401"/>
      <c r="AI1" s="242"/>
    </row>
    <row r="2" spans="1:35" x14ac:dyDescent="0.3">
      <c r="A2" s="400"/>
      <c r="B2" s="400"/>
      <c r="C2" s="400"/>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01" t="s">
        <v>409</v>
      </c>
      <c r="AG2" s="401"/>
      <c r="AH2" s="401"/>
      <c r="AI2" s="242"/>
    </row>
    <row r="3" spans="1:35" x14ac:dyDescent="0.3">
      <c r="A3" s="400"/>
      <c r="B3" s="400"/>
      <c r="C3" s="400"/>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01" t="s">
        <v>397</v>
      </c>
      <c r="AG3" s="401"/>
      <c r="AH3" s="401"/>
      <c r="AI3" s="242"/>
    </row>
    <row r="4" spans="1:35" x14ac:dyDescent="0.3">
      <c r="A4" s="400"/>
      <c r="B4" s="400"/>
      <c r="C4" s="400"/>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01" t="s">
        <v>398</v>
      </c>
      <c r="AG4" s="401"/>
      <c r="AH4" s="401"/>
      <c r="AI4" s="242"/>
    </row>
    <row r="5" spans="1:35" x14ac:dyDescent="0.3">
      <c r="A5" s="404" t="s">
        <v>544</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242"/>
    </row>
    <row r="6" spans="1:35" x14ac:dyDescent="0.3">
      <c r="A6" s="404"/>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242"/>
    </row>
    <row r="7" spans="1:35" ht="37.799999999999997" customHeight="1" x14ac:dyDescent="0.3">
      <c r="A7" s="404"/>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242"/>
    </row>
    <row r="8" spans="1:35" ht="16.8" x14ac:dyDescent="0.3">
      <c r="A8" s="405" t="s">
        <v>0</v>
      </c>
      <c r="B8" s="405"/>
      <c r="C8" s="405"/>
      <c r="D8" s="405"/>
      <c r="E8" s="405"/>
      <c r="F8" s="405" t="s">
        <v>39</v>
      </c>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210"/>
    </row>
    <row r="9" spans="1:35" ht="20.399999999999999" x14ac:dyDescent="0.3">
      <c r="A9" s="391" t="s">
        <v>288</v>
      </c>
      <c r="B9" s="391"/>
      <c r="C9" s="481" t="s">
        <v>289</v>
      </c>
      <c r="D9" s="481"/>
      <c r="E9" s="481"/>
      <c r="F9" s="241" t="s">
        <v>38</v>
      </c>
      <c r="G9" s="391">
        <v>2026</v>
      </c>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210"/>
    </row>
    <row r="10" spans="1:35" x14ac:dyDescent="0.3">
      <c r="A10" s="403" t="s">
        <v>287</v>
      </c>
      <c r="B10" s="403" t="s">
        <v>286</v>
      </c>
      <c r="C10" s="403" t="s">
        <v>285</v>
      </c>
      <c r="D10" s="403" t="s">
        <v>284</v>
      </c>
      <c r="E10" s="403" t="s">
        <v>2</v>
      </c>
      <c r="F10" s="388" t="s">
        <v>67</v>
      </c>
      <c r="G10" s="388"/>
      <c r="H10" s="388"/>
      <c r="I10" s="388"/>
      <c r="J10" s="388"/>
      <c r="K10" s="388"/>
      <c r="L10" s="388"/>
      <c r="M10" s="388"/>
      <c r="N10" s="388"/>
      <c r="O10" s="388"/>
      <c r="P10" s="388"/>
      <c r="Q10" s="388"/>
      <c r="R10" s="399" t="s">
        <v>66</v>
      </c>
      <c r="S10" s="399"/>
      <c r="T10" s="399"/>
      <c r="U10" s="399"/>
      <c r="V10" s="399"/>
      <c r="W10" s="399"/>
      <c r="X10" s="399"/>
      <c r="Y10" s="399"/>
      <c r="Z10" s="399"/>
      <c r="AA10" s="399"/>
      <c r="AB10" s="399"/>
      <c r="AC10" s="399"/>
      <c r="AD10" s="399"/>
      <c r="AE10" s="399"/>
      <c r="AF10" s="399"/>
      <c r="AG10" s="399"/>
      <c r="AH10" s="399" t="s">
        <v>14</v>
      </c>
      <c r="AI10" s="6"/>
    </row>
    <row r="11" spans="1:35" x14ac:dyDescent="0.3">
      <c r="A11" s="403"/>
      <c r="B11" s="403"/>
      <c r="C11" s="403"/>
      <c r="D11" s="403"/>
      <c r="E11" s="403"/>
      <c r="F11" s="388"/>
      <c r="G11" s="388"/>
      <c r="H11" s="388"/>
      <c r="I11" s="388"/>
      <c r="J11" s="388"/>
      <c r="K11" s="388"/>
      <c r="L11" s="388"/>
      <c r="M11" s="388"/>
      <c r="N11" s="388"/>
      <c r="O11" s="388"/>
      <c r="P11" s="388"/>
      <c r="Q11" s="388"/>
      <c r="R11" s="399" t="s">
        <v>15</v>
      </c>
      <c r="S11" s="399"/>
      <c r="T11" s="399"/>
      <c r="U11" s="399"/>
      <c r="V11" s="399" t="s">
        <v>16</v>
      </c>
      <c r="W11" s="399"/>
      <c r="X11" s="399"/>
      <c r="Y11" s="399"/>
      <c r="Z11" s="399" t="s">
        <v>17</v>
      </c>
      <c r="AA11" s="399"/>
      <c r="AB11" s="399"/>
      <c r="AC11" s="399"/>
      <c r="AD11" s="399" t="s">
        <v>18</v>
      </c>
      <c r="AE11" s="399"/>
      <c r="AF11" s="399"/>
      <c r="AG11" s="399"/>
      <c r="AH11" s="399"/>
      <c r="AI11" s="6"/>
    </row>
    <row r="12" spans="1:35" ht="30.6" x14ac:dyDescent="0.3">
      <c r="A12" s="403"/>
      <c r="B12" s="403"/>
      <c r="C12" s="403"/>
      <c r="D12" s="403"/>
      <c r="E12" s="403"/>
      <c r="F12" s="240" t="s">
        <v>3</v>
      </c>
      <c r="G12" s="240" t="s">
        <v>4</v>
      </c>
      <c r="H12" s="240" t="s">
        <v>5</v>
      </c>
      <c r="I12" s="240" t="s">
        <v>62</v>
      </c>
      <c r="J12" s="240" t="s">
        <v>60</v>
      </c>
      <c r="K12" s="240" t="s">
        <v>6</v>
      </c>
      <c r="L12" s="240" t="s">
        <v>7</v>
      </c>
      <c r="M12" s="240" t="s">
        <v>8</v>
      </c>
      <c r="N12" s="240" t="s">
        <v>9</v>
      </c>
      <c r="O12" s="240" t="s">
        <v>10</v>
      </c>
      <c r="P12" s="240" t="s">
        <v>11</v>
      </c>
      <c r="Q12" s="240" t="s">
        <v>12</v>
      </c>
      <c r="R12" s="104" t="s">
        <v>19</v>
      </c>
      <c r="S12" s="104" t="s">
        <v>20</v>
      </c>
      <c r="T12" s="104" t="s">
        <v>21</v>
      </c>
      <c r="U12" s="104" t="s">
        <v>13</v>
      </c>
      <c r="V12" s="104" t="s">
        <v>40</v>
      </c>
      <c r="W12" s="104" t="s">
        <v>41</v>
      </c>
      <c r="X12" s="104" t="s">
        <v>42</v>
      </c>
      <c r="Y12" s="104" t="s">
        <v>68</v>
      </c>
      <c r="Z12" s="104" t="s">
        <v>43</v>
      </c>
      <c r="AA12" s="104" t="s">
        <v>44</v>
      </c>
      <c r="AB12" s="104" t="s">
        <v>45</v>
      </c>
      <c r="AC12" s="104" t="s">
        <v>70</v>
      </c>
      <c r="AD12" s="104" t="s">
        <v>46</v>
      </c>
      <c r="AE12" s="104" t="s">
        <v>47</v>
      </c>
      <c r="AF12" s="104" t="s">
        <v>48</v>
      </c>
      <c r="AG12" s="104" t="s">
        <v>71</v>
      </c>
      <c r="AH12" s="399"/>
      <c r="AI12" s="6"/>
    </row>
    <row r="13" spans="1:35" ht="156" x14ac:dyDescent="0.3">
      <c r="A13" s="106" t="s">
        <v>50</v>
      </c>
      <c r="B13" s="114" t="s">
        <v>53</v>
      </c>
      <c r="C13" s="114" t="s">
        <v>49</v>
      </c>
      <c r="D13" s="114" t="s">
        <v>51</v>
      </c>
      <c r="E13" s="114" t="s">
        <v>52</v>
      </c>
      <c r="F13" s="114" t="s">
        <v>58</v>
      </c>
      <c r="G13" s="114" t="s">
        <v>133</v>
      </c>
      <c r="H13" s="114" t="s">
        <v>59</v>
      </c>
      <c r="I13" s="114" t="s">
        <v>63</v>
      </c>
      <c r="J13" s="114" t="s">
        <v>61</v>
      </c>
      <c r="K13" s="114" t="s">
        <v>65</v>
      </c>
      <c r="L13" s="114" t="s">
        <v>64</v>
      </c>
      <c r="M13" s="114" t="s">
        <v>22</v>
      </c>
      <c r="N13" s="114" t="s">
        <v>23</v>
      </c>
      <c r="O13" s="114" t="s">
        <v>24</v>
      </c>
      <c r="P13" s="114" t="s">
        <v>25</v>
      </c>
      <c r="Q13" s="114" t="s">
        <v>26</v>
      </c>
      <c r="R13" s="115" t="s">
        <v>28</v>
      </c>
      <c r="S13" s="115" t="s">
        <v>29</v>
      </c>
      <c r="T13" s="115" t="s">
        <v>30</v>
      </c>
      <c r="U13" s="115" t="s">
        <v>27</v>
      </c>
      <c r="V13" s="115" t="s">
        <v>31</v>
      </c>
      <c r="W13" s="115" t="s">
        <v>32</v>
      </c>
      <c r="X13" s="115" t="s">
        <v>30</v>
      </c>
      <c r="Y13" s="115" t="s">
        <v>69</v>
      </c>
      <c r="Z13" s="115" t="s">
        <v>33</v>
      </c>
      <c r="AA13" s="115" t="s">
        <v>34</v>
      </c>
      <c r="AB13" s="115" t="s">
        <v>30</v>
      </c>
      <c r="AC13" s="115" t="s">
        <v>73</v>
      </c>
      <c r="AD13" s="115" t="s">
        <v>35</v>
      </c>
      <c r="AE13" s="115" t="s">
        <v>36</v>
      </c>
      <c r="AF13" s="115" t="s">
        <v>30</v>
      </c>
      <c r="AG13" s="115" t="s">
        <v>72</v>
      </c>
      <c r="AH13" s="115" t="s">
        <v>74</v>
      </c>
      <c r="AI13" s="210"/>
    </row>
    <row r="14" spans="1:35" ht="48" x14ac:dyDescent="0.3">
      <c r="A14" s="106" t="s">
        <v>536</v>
      </c>
      <c r="B14" s="101" t="s">
        <v>472</v>
      </c>
      <c r="C14" s="101" t="s">
        <v>537</v>
      </c>
      <c r="D14" s="108" t="s">
        <v>654</v>
      </c>
      <c r="E14" s="101" t="s">
        <v>538</v>
      </c>
      <c r="F14" s="101" t="s">
        <v>539</v>
      </c>
      <c r="G14" s="101" t="s">
        <v>540</v>
      </c>
      <c r="H14" s="101" t="s">
        <v>545</v>
      </c>
      <c r="I14" s="101" t="s">
        <v>546</v>
      </c>
      <c r="J14" s="111" t="s">
        <v>542</v>
      </c>
      <c r="K14" s="101" t="s">
        <v>547</v>
      </c>
      <c r="L14" s="101" t="s">
        <v>548</v>
      </c>
      <c r="M14" s="118">
        <v>1</v>
      </c>
      <c r="N14" s="101" t="s">
        <v>549</v>
      </c>
      <c r="O14" s="101" t="s">
        <v>543</v>
      </c>
      <c r="P14" s="102">
        <v>46023</v>
      </c>
      <c r="Q14" s="102">
        <v>46387</v>
      </c>
      <c r="R14" s="136">
        <v>0.25</v>
      </c>
      <c r="S14" s="136"/>
      <c r="T14" s="136">
        <f>S14/R14</f>
        <v>0</v>
      </c>
      <c r="U14" s="131"/>
      <c r="V14" s="133">
        <v>0.25</v>
      </c>
      <c r="W14" s="215"/>
      <c r="X14" s="133">
        <f>W14/V14</f>
        <v>0</v>
      </c>
      <c r="Y14" s="132"/>
      <c r="Z14" s="135">
        <v>0.25</v>
      </c>
      <c r="AA14" s="135"/>
      <c r="AB14" s="135">
        <f>AA14/Z14</f>
        <v>0</v>
      </c>
      <c r="AC14" s="134"/>
      <c r="AD14" s="110">
        <v>0.25</v>
      </c>
      <c r="AE14" s="110"/>
      <c r="AF14" s="110">
        <f>AE14/AD14</f>
        <v>0</v>
      </c>
      <c r="AG14" s="109"/>
      <c r="AH14" s="103" t="s">
        <v>843</v>
      </c>
      <c r="AI14" s="85"/>
    </row>
    <row r="15" spans="1:35" ht="48" x14ac:dyDescent="0.3">
      <c r="A15" s="106" t="s">
        <v>536</v>
      </c>
      <c r="B15" s="101" t="s">
        <v>472</v>
      </c>
      <c r="C15" s="101" t="s">
        <v>537</v>
      </c>
      <c r="D15" s="108" t="s">
        <v>654</v>
      </c>
      <c r="E15" s="101" t="s">
        <v>538</v>
      </c>
      <c r="F15" s="101" t="s">
        <v>539</v>
      </c>
      <c r="G15" s="101" t="s">
        <v>540</v>
      </c>
      <c r="H15" s="101" t="s">
        <v>545</v>
      </c>
      <c r="I15" s="101" t="s">
        <v>550</v>
      </c>
      <c r="J15" s="111" t="s">
        <v>542</v>
      </c>
      <c r="K15" s="101" t="s">
        <v>551</v>
      </c>
      <c r="L15" s="101" t="s">
        <v>552</v>
      </c>
      <c r="M15" s="118">
        <v>1</v>
      </c>
      <c r="N15" s="101" t="s">
        <v>553</v>
      </c>
      <c r="O15" s="101" t="s">
        <v>543</v>
      </c>
      <c r="P15" s="102">
        <v>46023</v>
      </c>
      <c r="Q15" s="102">
        <v>46203</v>
      </c>
      <c r="R15" s="136">
        <v>0.5</v>
      </c>
      <c r="S15" s="136"/>
      <c r="T15" s="130">
        <f t="shared" ref="T15:T17" si="0">S15/R15</f>
        <v>0</v>
      </c>
      <c r="U15" s="131"/>
      <c r="V15" s="133">
        <v>0.5</v>
      </c>
      <c r="W15" s="215"/>
      <c r="X15" s="133">
        <f t="shared" ref="X15:X18" si="1">W15/V15</f>
        <v>0</v>
      </c>
      <c r="Y15" s="132"/>
      <c r="Z15" s="135"/>
      <c r="AA15" s="135"/>
      <c r="AB15" s="135"/>
      <c r="AC15" s="135"/>
      <c r="AD15" s="110"/>
      <c r="AE15" s="110"/>
      <c r="AF15" s="110"/>
      <c r="AG15" s="109"/>
      <c r="AH15" s="103" t="s">
        <v>843</v>
      </c>
      <c r="AI15" s="211"/>
    </row>
    <row r="16" spans="1:35" ht="48" x14ac:dyDescent="0.3">
      <c r="A16" s="106" t="s">
        <v>536</v>
      </c>
      <c r="B16" s="101" t="s">
        <v>472</v>
      </c>
      <c r="C16" s="101" t="s">
        <v>537</v>
      </c>
      <c r="D16" s="108" t="s">
        <v>654</v>
      </c>
      <c r="E16" s="101" t="s">
        <v>538</v>
      </c>
      <c r="F16" s="101" t="s">
        <v>539</v>
      </c>
      <c r="G16" s="101" t="s">
        <v>540</v>
      </c>
      <c r="H16" s="101" t="s">
        <v>545</v>
      </c>
      <c r="I16" s="101" t="s">
        <v>554</v>
      </c>
      <c r="J16" s="111" t="s">
        <v>542</v>
      </c>
      <c r="K16" s="101" t="s">
        <v>555</v>
      </c>
      <c r="L16" s="101" t="s">
        <v>556</v>
      </c>
      <c r="M16" s="118">
        <v>1</v>
      </c>
      <c r="N16" s="101" t="s">
        <v>557</v>
      </c>
      <c r="O16" s="101" t="s">
        <v>543</v>
      </c>
      <c r="P16" s="102">
        <v>46113</v>
      </c>
      <c r="Q16" s="102">
        <v>46295</v>
      </c>
      <c r="R16" s="136"/>
      <c r="S16" s="136"/>
      <c r="T16" s="136" t="e">
        <f t="shared" si="0"/>
        <v>#DIV/0!</v>
      </c>
      <c r="U16" s="131"/>
      <c r="V16" s="133">
        <v>0.5</v>
      </c>
      <c r="W16" s="215"/>
      <c r="X16" s="133">
        <f t="shared" si="1"/>
        <v>0</v>
      </c>
      <c r="Y16" s="132"/>
      <c r="Z16" s="135">
        <v>0.5</v>
      </c>
      <c r="AA16" s="135"/>
      <c r="AB16" s="135">
        <f t="shared" ref="AB16:AB18" si="2">AA16/Z16</f>
        <v>0</v>
      </c>
      <c r="AC16" s="135"/>
      <c r="AD16" s="110">
        <v>0</v>
      </c>
      <c r="AE16" s="110"/>
      <c r="AF16" s="110" t="e">
        <f t="shared" ref="AF16:AF18" si="3">AE16/AD16</f>
        <v>#DIV/0!</v>
      </c>
      <c r="AG16" s="109"/>
      <c r="AH16" s="103" t="s">
        <v>843</v>
      </c>
      <c r="AI16" s="85"/>
    </row>
    <row r="17" spans="1:35" ht="48" x14ac:dyDescent="0.3">
      <c r="A17" s="106" t="s">
        <v>50</v>
      </c>
      <c r="B17" s="101" t="s">
        <v>472</v>
      </c>
      <c r="C17" s="101" t="s">
        <v>537</v>
      </c>
      <c r="D17" s="108" t="s">
        <v>654</v>
      </c>
      <c r="E17" s="101" t="s">
        <v>538</v>
      </c>
      <c r="F17" s="101" t="s">
        <v>539</v>
      </c>
      <c r="G17" s="101" t="s">
        <v>540</v>
      </c>
      <c r="H17" s="101" t="s">
        <v>545</v>
      </c>
      <c r="I17" s="101" t="s">
        <v>558</v>
      </c>
      <c r="J17" s="111" t="s">
        <v>542</v>
      </c>
      <c r="K17" s="101" t="s">
        <v>559</v>
      </c>
      <c r="L17" s="101" t="s">
        <v>560</v>
      </c>
      <c r="M17" s="118">
        <v>1</v>
      </c>
      <c r="N17" s="101" t="s">
        <v>561</v>
      </c>
      <c r="O17" s="101" t="s">
        <v>543</v>
      </c>
      <c r="P17" s="102">
        <v>46023</v>
      </c>
      <c r="Q17" s="102">
        <v>46387</v>
      </c>
      <c r="R17" s="130">
        <v>0.25</v>
      </c>
      <c r="S17" s="130"/>
      <c r="T17" s="130">
        <f t="shared" si="0"/>
        <v>0</v>
      </c>
      <c r="U17" s="131"/>
      <c r="V17" s="133">
        <v>0.25</v>
      </c>
      <c r="W17" s="215"/>
      <c r="X17" s="133">
        <f t="shared" si="1"/>
        <v>0</v>
      </c>
      <c r="Y17" s="132"/>
      <c r="Z17" s="135">
        <v>0.25</v>
      </c>
      <c r="AA17" s="135"/>
      <c r="AB17" s="135">
        <f t="shared" si="2"/>
        <v>0</v>
      </c>
      <c r="AC17" s="135"/>
      <c r="AD17" s="110">
        <v>0.25</v>
      </c>
      <c r="AE17" s="110">
        <v>0.25</v>
      </c>
      <c r="AF17" s="110">
        <f t="shared" si="3"/>
        <v>1</v>
      </c>
      <c r="AG17" s="109"/>
      <c r="AH17" s="103" t="s">
        <v>843</v>
      </c>
      <c r="AI17" s="85"/>
    </row>
    <row r="18" spans="1:35" ht="51" x14ac:dyDescent="0.3">
      <c r="A18" s="106" t="s">
        <v>50</v>
      </c>
      <c r="B18" s="101" t="s">
        <v>472</v>
      </c>
      <c r="C18" s="101" t="s">
        <v>537</v>
      </c>
      <c r="D18" s="108" t="s">
        <v>654</v>
      </c>
      <c r="E18" s="101" t="s">
        <v>538</v>
      </c>
      <c r="F18" s="101" t="s">
        <v>539</v>
      </c>
      <c r="G18" s="101" t="s">
        <v>540</v>
      </c>
      <c r="H18" s="101" t="s">
        <v>545</v>
      </c>
      <c r="I18" s="101" t="s">
        <v>562</v>
      </c>
      <c r="J18" s="111" t="s">
        <v>542</v>
      </c>
      <c r="K18" s="101" t="s">
        <v>563</v>
      </c>
      <c r="L18" s="101" t="s">
        <v>564</v>
      </c>
      <c r="M18" s="118">
        <v>1</v>
      </c>
      <c r="N18" s="101" t="s">
        <v>565</v>
      </c>
      <c r="O18" s="101" t="s">
        <v>543</v>
      </c>
      <c r="P18" s="102">
        <v>46204</v>
      </c>
      <c r="Q18" s="102">
        <v>46387</v>
      </c>
      <c r="R18" s="136"/>
      <c r="S18" s="136"/>
      <c r="T18" s="136"/>
      <c r="U18" s="131"/>
      <c r="V18" s="133"/>
      <c r="W18" s="215"/>
      <c r="X18" s="133" t="e">
        <f t="shared" si="1"/>
        <v>#DIV/0!</v>
      </c>
      <c r="Y18" s="132"/>
      <c r="Z18" s="135">
        <v>0.5</v>
      </c>
      <c r="AA18" s="135"/>
      <c r="AB18" s="135">
        <f t="shared" si="2"/>
        <v>0</v>
      </c>
      <c r="AC18" s="135"/>
      <c r="AD18" s="110">
        <v>0.5</v>
      </c>
      <c r="AE18" s="110">
        <v>0.5</v>
      </c>
      <c r="AF18" s="110">
        <f t="shared" si="3"/>
        <v>1</v>
      </c>
      <c r="AG18" s="109"/>
      <c r="AH18" s="103" t="s">
        <v>843</v>
      </c>
      <c r="AI18" s="85"/>
    </row>
    <row r="19" spans="1:35" ht="48" x14ac:dyDescent="0.3">
      <c r="A19" s="106" t="s">
        <v>50</v>
      </c>
      <c r="B19" s="101" t="s">
        <v>472</v>
      </c>
      <c r="C19" s="101" t="s">
        <v>537</v>
      </c>
      <c r="D19" s="108" t="s">
        <v>654</v>
      </c>
      <c r="E19" s="101" t="s">
        <v>538</v>
      </c>
      <c r="F19" s="101" t="s">
        <v>539</v>
      </c>
      <c r="G19" s="101" t="s">
        <v>540</v>
      </c>
      <c r="H19" s="101" t="s">
        <v>545</v>
      </c>
      <c r="I19" s="101" t="s">
        <v>566</v>
      </c>
      <c r="J19" s="111" t="s">
        <v>542</v>
      </c>
      <c r="K19" s="101" t="s">
        <v>567</v>
      </c>
      <c r="L19" s="101" t="s">
        <v>568</v>
      </c>
      <c r="M19" s="118">
        <v>1</v>
      </c>
      <c r="N19" s="101" t="s">
        <v>569</v>
      </c>
      <c r="O19" s="101" t="s">
        <v>543</v>
      </c>
      <c r="P19" s="102">
        <v>46023</v>
      </c>
      <c r="Q19" s="102">
        <v>46387</v>
      </c>
      <c r="R19" s="136">
        <v>0.25</v>
      </c>
      <c r="S19" s="136"/>
      <c r="T19" s="136"/>
      <c r="U19" s="131"/>
      <c r="V19" s="133">
        <v>0.25</v>
      </c>
      <c r="W19" s="256"/>
      <c r="X19" s="133">
        <f>W19/V19</f>
        <v>0</v>
      </c>
      <c r="Y19" s="132"/>
      <c r="Z19" s="135">
        <v>0.25</v>
      </c>
      <c r="AA19" s="135"/>
      <c r="AB19" s="135">
        <f>AA19/Z19</f>
        <v>0</v>
      </c>
      <c r="AC19" s="135"/>
      <c r="AD19" s="110">
        <v>0.25</v>
      </c>
      <c r="AE19" s="110">
        <v>0.25</v>
      </c>
      <c r="AF19" s="110">
        <f>AE19/AD19</f>
        <v>1</v>
      </c>
      <c r="AG19" s="109"/>
      <c r="AH19" s="103" t="s">
        <v>843</v>
      </c>
      <c r="AI19" s="211"/>
    </row>
    <row r="20" spans="1:35" x14ac:dyDescent="0.3">
      <c r="A20" s="210"/>
      <c r="B20" s="210"/>
      <c r="C20" s="210"/>
      <c r="D20" s="210"/>
      <c r="E20" s="210"/>
      <c r="F20" s="210"/>
      <c r="G20" s="210"/>
      <c r="H20" s="210"/>
      <c r="I20" s="210"/>
      <c r="J20" s="210"/>
      <c r="K20" s="210"/>
      <c r="L20" s="210"/>
      <c r="M20" s="160">
        <v>18</v>
      </c>
      <c r="N20" s="210"/>
      <c r="O20" s="210"/>
      <c r="P20" s="210"/>
      <c r="Q20" s="210"/>
      <c r="R20" s="160">
        <v>4</v>
      </c>
      <c r="S20" s="216"/>
      <c r="T20" s="210"/>
      <c r="U20" s="210"/>
      <c r="V20" s="160">
        <v>5</v>
      </c>
      <c r="W20" s="216"/>
      <c r="X20" s="210"/>
      <c r="Y20" s="210"/>
      <c r="Z20" s="210">
        <v>5</v>
      </c>
      <c r="AA20" s="210"/>
      <c r="AB20" s="210"/>
      <c r="AC20" s="210"/>
      <c r="AD20" s="210">
        <v>4</v>
      </c>
      <c r="AE20" s="210"/>
      <c r="AF20" s="210"/>
      <c r="AG20" s="210"/>
      <c r="AH20" s="210"/>
      <c r="AI20" s="210"/>
    </row>
    <row r="21" spans="1:35" x14ac:dyDescent="0.3">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row>
  </sheetData>
  <mergeCells count="24">
    <mergeCell ref="A9:B9"/>
    <mergeCell ref="C9:E9"/>
    <mergeCell ref="G9:AH9"/>
    <mergeCell ref="A10:A12"/>
    <mergeCell ref="B10:B12"/>
    <mergeCell ref="C10:C12"/>
    <mergeCell ref="D10:D12"/>
    <mergeCell ref="E10:E12"/>
    <mergeCell ref="F10:Q11"/>
    <mergeCell ref="R10:AG10"/>
    <mergeCell ref="AH10:AH12"/>
    <mergeCell ref="R11:U11"/>
    <mergeCell ref="V11:Y11"/>
    <mergeCell ref="Z11:AC11"/>
    <mergeCell ref="AD11:AG11"/>
    <mergeCell ref="A8:E8"/>
    <mergeCell ref="A1:C4"/>
    <mergeCell ref="D1:AE4"/>
    <mergeCell ref="AF1:AH1"/>
    <mergeCell ref="AF2:AH2"/>
    <mergeCell ref="AF3:AH3"/>
    <mergeCell ref="AF4:AH4"/>
    <mergeCell ref="A5:AH7"/>
    <mergeCell ref="F8:AH8"/>
  </mergeCell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98681-EEF7-4A51-96A3-8CCCB6E0B8C4}">
  <dimension ref="A1:P136"/>
  <sheetViews>
    <sheetView showGridLines="0" zoomScale="71" zoomScaleNormal="60" workbookViewId="0">
      <selection activeCell="E131" sqref="E131"/>
    </sheetView>
  </sheetViews>
  <sheetFormatPr baseColWidth="10" defaultColWidth="11.5546875" defaultRowHeight="14.4" x14ac:dyDescent="0.3"/>
  <cols>
    <col min="1" max="1" width="7.88671875" style="26" bestFit="1" customWidth="1"/>
    <col min="2" max="2" width="30.109375" style="26" bestFit="1" customWidth="1"/>
    <col min="3" max="3" width="37.88671875" style="26" bestFit="1" customWidth="1"/>
    <col min="4" max="4" width="35.44140625" style="26" bestFit="1" customWidth="1"/>
    <col min="5" max="5" width="11.5546875" style="26" customWidth="1"/>
    <col min="6" max="6" width="20.44140625" style="26" bestFit="1" customWidth="1"/>
    <col min="7" max="7" width="30.44140625" style="26" customWidth="1"/>
    <col min="8" max="8" width="37.88671875" style="26" bestFit="1" customWidth="1"/>
    <col min="9" max="9" width="37" style="26" bestFit="1" customWidth="1"/>
    <col min="10" max="10" width="29.33203125" style="26" bestFit="1" customWidth="1"/>
    <col min="11" max="11" width="40.33203125" style="26" bestFit="1" customWidth="1"/>
    <col min="12" max="12" width="50.6640625" style="26" bestFit="1" customWidth="1"/>
    <col min="13" max="16384" width="11.5546875" style="26"/>
  </cols>
  <sheetData>
    <row r="1" spans="1:16" ht="47.4" customHeight="1" x14ac:dyDescent="0.3">
      <c r="A1" s="482" t="s">
        <v>810</v>
      </c>
      <c r="B1" s="482"/>
      <c r="C1" s="482"/>
      <c r="D1" s="482"/>
      <c r="E1" s="482"/>
      <c r="F1" s="482"/>
      <c r="G1" s="482"/>
      <c r="H1" s="482"/>
      <c r="I1" s="482"/>
      <c r="J1" s="482"/>
      <c r="K1" s="482"/>
      <c r="L1" s="482"/>
      <c r="M1" s="482"/>
      <c r="N1" s="482"/>
      <c r="O1" s="482"/>
      <c r="P1" s="482"/>
    </row>
    <row r="2" spans="1:16" x14ac:dyDescent="0.3">
      <c r="A2" s="483" t="s">
        <v>811</v>
      </c>
      <c r="B2" s="483"/>
      <c r="C2" s="483"/>
      <c r="D2" s="483"/>
      <c r="F2" s="483" t="s">
        <v>356</v>
      </c>
      <c r="G2" s="483"/>
      <c r="H2" s="483"/>
      <c r="I2" s="483"/>
      <c r="J2" s="483"/>
      <c r="K2" s="483"/>
      <c r="L2" s="483"/>
      <c r="M2" s="63"/>
      <c r="N2" s="63"/>
      <c r="O2" s="63"/>
      <c r="P2" s="63"/>
    </row>
    <row r="3" spans="1:16" x14ac:dyDescent="0.3">
      <c r="A3" s="141"/>
      <c r="B3" s="141" t="s">
        <v>353</v>
      </c>
      <c r="C3" s="141" t="s">
        <v>354</v>
      </c>
      <c r="D3" s="141" t="s">
        <v>355</v>
      </c>
      <c r="F3" s="141" t="s">
        <v>357</v>
      </c>
      <c r="G3" s="141" t="s">
        <v>353</v>
      </c>
      <c r="H3" s="141" t="s">
        <v>354</v>
      </c>
      <c r="I3" s="141" t="s">
        <v>355</v>
      </c>
      <c r="J3" s="141" t="s">
        <v>352</v>
      </c>
      <c r="K3" s="141" t="s">
        <v>361</v>
      </c>
      <c r="L3" s="141" t="s">
        <v>360</v>
      </c>
    </row>
    <row r="4" spans="1:16" x14ac:dyDescent="0.3">
      <c r="A4" s="141" t="s">
        <v>399</v>
      </c>
      <c r="B4" s="71"/>
      <c r="C4" s="71"/>
      <c r="D4" s="71"/>
      <c r="E4" s="52"/>
      <c r="F4" s="142" t="s">
        <v>344</v>
      </c>
      <c r="G4" s="142"/>
      <c r="H4" s="71"/>
      <c r="I4" s="71"/>
      <c r="J4" s="143" t="e">
        <f>+I4/H4</f>
        <v>#DIV/0!</v>
      </c>
      <c r="K4" s="143" t="e">
        <f>+I4/G4</f>
        <v>#DIV/0!</v>
      </c>
      <c r="L4" s="143" t="e">
        <f t="shared" ref="L4:L13" si="0">+H4/G4</f>
        <v>#DIV/0!</v>
      </c>
    </row>
    <row r="5" spans="1:16" x14ac:dyDescent="0.3">
      <c r="C5" s="58"/>
      <c r="D5" s="58"/>
      <c r="E5" s="60"/>
      <c r="F5" s="144" t="s">
        <v>351</v>
      </c>
      <c r="G5" s="144"/>
      <c r="H5" s="71"/>
      <c r="I5" s="71"/>
      <c r="J5" s="143" t="e">
        <f t="shared" ref="J5:J14" si="1">+I5/H5</f>
        <v>#DIV/0!</v>
      </c>
      <c r="K5" s="143" t="e">
        <f>+I5/G5</f>
        <v>#DIV/0!</v>
      </c>
      <c r="L5" s="143" t="e">
        <f t="shared" si="0"/>
        <v>#DIV/0!</v>
      </c>
    </row>
    <row r="6" spans="1:16" x14ac:dyDescent="0.3">
      <c r="F6" s="144" t="s">
        <v>358</v>
      </c>
      <c r="G6" s="144"/>
      <c r="H6" s="71"/>
      <c r="I6" s="71"/>
      <c r="J6" s="143" t="e">
        <f t="shared" si="1"/>
        <v>#DIV/0!</v>
      </c>
      <c r="K6" s="143" t="e">
        <f t="shared" ref="K6:K12" si="2">+I6/G6</f>
        <v>#DIV/0!</v>
      </c>
      <c r="L6" s="143" t="e">
        <f t="shared" si="0"/>
        <v>#DIV/0!</v>
      </c>
    </row>
    <row r="7" spans="1:16" x14ac:dyDescent="0.3">
      <c r="F7" s="144" t="s">
        <v>346</v>
      </c>
      <c r="G7" s="144"/>
      <c r="H7" s="71"/>
      <c r="I7" s="71"/>
      <c r="J7" s="143" t="e">
        <f t="shared" si="1"/>
        <v>#DIV/0!</v>
      </c>
      <c r="K7" s="143" t="e">
        <f t="shared" si="2"/>
        <v>#DIV/0!</v>
      </c>
      <c r="L7" s="143" t="e">
        <f t="shared" si="0"/>
        <v>#DIV/0!</v>
      </c>
    </row>
    <row r="8" spans="1:16" x14ac:dyDescent="0.3">
      <c r="F8" s="144" t="s">
        <v>359</v>
      </c>
      <c r="G8" s="144"/>
      <c r="H8" s="71"/>
      <c r="I8" s="71"/>
      <c r="J8" s="145" t="e">
        <f t="shared" si="1"/>
        <v>#DIV/0!</v>
      </c>
      <c r="K8" s="145" t="e">
        <f t="shared" si="2"/>
        <v>#DIV/0!</v>
      </c>
      <c r="L8" s="143" t="e">
        <f t="shared" si="0"/>
        <v>#DIV/0!</v>
      </c>
    </row>
    <row r="9" spans="1:16" x14ac:dyDescent="0.3">
      <c r="F9" s="144" t="s">
        <v>345</v>
      </c>
      <c r="G9" s="144"/>
      <c r="H9" s="71"/>
      <c r="I9" s="71"/>
      <c r="J9" s="145" t="e">
        <f t="shared" si="1"/>
        <v>#DIV/0!</v>
      </c>
      <c r="K9" s="145" t="e">
        <f t="shared" si="2"/>
        <v>#DIV/0!</v>
      </c>
      <c r="L9" s="143" t="e">
        <f t="shared" si="0"/>
        <v>#DIV/0!</v>
      </c>
    </row>
    <row r="10" spans="1:16" x14ac:dyDescent="0.3">
      <c r="F10" s="144" t="s">
        <v>350</v>
      </c>
      <c r="G10" s="144"/>
      <c r="H10" s="71"/>
      <c r="I10" s="71"/>
      <c r="J10" s="145">
        <v>0</v>
      </c>
      <c r="K10" s="145" t="e">
        <f t="shared" si="2"/>
        <v>#DIV/0!</v>
      </c>
      <c r="L10" s="143" t="e">
        <f t="shared" si="0"/>
        <v>#DIV/0!</v>
      </c>
    </row>
    <row r="11" spans="1:16" x14ac:dyDescent="0.3">
      <c r="F11" s="144" t="s">
        <v>800</v>
      </c>
      <c r="G11" s="144"/>
      <c r="H11" s="71"/>
      <c r="I11" s="71"/>
      <c r="J11" s="145" t="e">
        <f t="shared" si="1"/>
        <v>#DIV/0!</v>
      </c>
      <c r="K11" s="145" t="e">
        <f t="shared" si="2"/>
        <v>#DIV/0!</v>
      </c>
      <c r="L11" s="143" t="e">
        <f t="shared" si="0"/>
        <v>#DIV/0!</v>
      </c>
    </row>
    <row r="12" spans="1:16" x14ac:dyDescent="0.3">
      <c r="F12" s="142" t="s">
        <v>347</v>
      </c>
      <c r="G12" s="142"/>
      <c r="H12" s="71"/>
      <c r="I12" s="71"/>
      <c r="J12" s="145" t="e">
        <f t="shared" si="1"/>
        <v>#DIV/0!</v>
      </c>
      <c r="K12" s="145" t="e">
        <f t="shared" si="2"/>
        <v>#DIV/0!</v>
      </c>
      <c r="L12" s="143" t="e">
        <f t="shared" si="0"/>
        <v>#DIV/0!</v>
      </c>
    </row>
    <row r="13" spans="1:16" x14ac:dyDescent="0.3">
      <c r="F13" s="144" t="s">
        <v>349</v>
      </c>
      <c r="G13" s="144"/>
      <c r="H13" s="71"/>
      <c r="I13" s="71"/>
      <c r="J13" s="145" t="e">
        <f>+I13/H13</f>
        <v>#DIV/0!</v>
      </c>
      <c r="K13" s="145" t="e">
        <f>+I13/G13</f>
        <v>#DIV/0!</v>
      </c>
      <c r="L13" s="143" t="e">
        <f t="shared" si="0"/>
        <v>#DIV/0!</v>
      </c>
    </row>
    <row r="14" spans="1:16" x14ac:dyDescent="0.3">
      <c r="F14" s="144" t="s">
        <v>348</v>
      </c>
      <c r="G14" s="144"/>
      <c r="H14" s="71"/>
      <c r="I14" s="71"/>
      <c r="J14" s="143" t="e">
        <f t="shared" si="1"/>
        <v>#DIV/0!</v>
      </c>
      <c r="K14" s="143" t="e">
        <f>+I14/G14</f>
        <v>#DIV/0!</v>
      </c>
      <c r="L14" s="143" t="e">
        <f>+H14/G14</f>
        <v>#DIV/0!</v>
      </c>
    </row>
    <row r="15" spans="1:16" x14ac:dyDescent="0.3">
      <c r="F15" s="141" t="s">
        <v>362</v>
      </c>
      <c r="G15" s="141"/>
      <c r="H15" s="141"/>
      <c r="I15" s="141"/>
      <c r="J15" s="146" t="e">
        <f>+I15/H15</f>
        <v>#DIV/0!</v>
      </c>
      <c r="K15" s="147" t="e">
        <f>+I15/G15</f>
        <v>#DIV/0!</v>
      </c>
      <c r="L15" s="147" t="e">
        <f>+H15/G15</f>
        <v>#DIV/0!</v>
      </c>
    </row>
    <row r="36" spans="1:16" x14ac:dyDescent="0.3">
      <c r="E36" s="52"/>
    </row>
    <row r="40" spans="1:16" ht="47.4" customHeight="1" x14ac:dyDescent="0.3">
      <c r="A40" s="482" t="s">
        <v>812</v>
      </c>
      <c r="B40" s="482"/>
      <c r="C40" s="482"/>
      <c r="D40" s="482"/>
      <c r="E40" s="482"/>
      <c r="F40" s="482"/>
      <c r="G40" s="482"/>
      <c r="H40" s="482"/>
      <c r="I40" s="482"/>
      <c r="J40" s="482"/>
      <c r="K40" s="482"/>
      <c r="L40" s="482"/>
      <c r="M40" s="482"/>
      <c r="N40" s="482"/>
      <c r="O40" s="482"/>
      <c r="P40" s="482"/>
    </row>
    <row r="41" spans="1:16" x14ac:dyDescent="0.3">
      <c r="A41" s="483" t="s">
        <v>811</v>
      </c>
      <c r="B41" s="483"/>
      <c r="C41" s="483"/>
      <c r="D41" s="483"/>
      <c r="F41" s="483" t="s">
        <v>356</v>
      </c>
      <c r="G41" s="483"/>
      <c r="H41" s="483"/>
      <c r="I41" s="483"/>
      <c r="J41" s="483"/>
      <c r="K41" s="483"/>
      <c r="L41" s="483"/>
      <c r="M41" s="63"/>
      <c r="N41" s="63"/>
      <c r="O41" s="63"/>
      <c r="P41" s="63"/>
    </row>
    <row r="42" spans="1:16" x14ac:dyDescent="0.3">
      <c r="A42" s="141"/>
      <c r="B42" s="141" t="s">
        <v>353</v>
      </c>
      <c r="C42" s="141" t="s">
        <v>401</v>
      </c>
      <c r="D42" s="141" t="s">
        <v>402</v>
      </c>
      <c r="F42" s="141" t="s">
        <v>357</v>
      </c>
      <c r="G42" s="141" t="s">
        <v>353</v>
      </c>
      <c r="H42" s="141" t="s">
        <v>401</v>
      </c>
      <c r="I42" s="141" t="s">
        <v>402</v>
      </c>
      <c r="J42" s="141" t="s">
        <v>352</v>
      </c>
      <c r="K42" s="141" t="s">
        <v>400</v>
      </c>
      <c r="L42" s="141" t="s">
        <v>360</v>
      </c>
    </row>
    <row r="43" spans="1:16" x14ac:dyDescent="0.3">
      <c r="A43" s="141" t="s">
        <v>399</v>
      </c>
      <c r="B43" s="71"/>
      <c r="C43" s="71"/>
      <c r="D43" s="71"/>
      <c r="E43" s="52"/>
      <c r="F43" s="142" t="s">
        <v>344</v>
      </c>
      <c r="G43" s="142"/>
      <c r="H43" s="71"/>
      <c r="I43" s="71"/>
      <c r="J43" s="143" t="e">
        <f>+I43/H43</f>
        <v>#DIV/0!</v>
      </c>
      <c r="K43" s="143" t="e">
        <f>+I43/G43</f>
        <v>#DIV/0!</v>
      </c>
      <c r="L43" s="143" t="e">
        <f t="shared" ref="L43:L52" si="3">+H43/G43</f>
        <v>#DIV/0!</v>
      </c>
    </row>
    <row r="44" spans="1:16" x14ac:dyDescent="0.3">
      <c r="C44" s="58"/>
      <c r="D44" s="58"/>
      <c r="E44" s="60"/>
      <c r="F44" s="144" t="s">
        <v>351</v>
      </c>
      <c r="G44" s="144"/>
      <c r="H44" s="71"/>
      <c r="I44" s="71"/>
      <c r="J44" s="143">
        <v>1</v>
      </c>
      <c r="K44" s="143">
        <v>1</v>
      </c>
      <c r="L44" s="143">
        <v>1</v>
      </c>
    </row>
    <row r="45" spans="1:16" x14ac:dyDescent="0.3">
      <c r="F45" s="144" t="s">
        <v>358</v>
      </c>
      <c r="G45" s="144"/>
      <c r="H45" s="71"/>
      <c r="I45" s="71"/>
      <c r="J45" s="143">
        <v>1</v>
      </c>
      <c r="K45" s="143">
        <v>1</v>
      </c>
      <c r="L45" s="143">
        <v>1</v>
      </c>
    </row>
    <row r="46" spans="1:16" x14ac:dyDescent="0.3">
      <c r="F46" s="144" t="s">
        <v>346</v>
      </c>
      <c r="G46" s="144"/>
      <c r="H46" s="71"/>
      <c r="I46" s="71"/>
      <c r="J46" s="143" t="e">
        <f t="shared" ref="J46:J51" si="4">+I46/H46</f>
        <v>#DIV/0!</v>
      </c>
      <c r="K46" s="143" t="e">
        <f t="shared" ref="K46:K51" si="5">+I46/G46</f>
        <v>#DIV/0!</v>
      </c>
      <c r="L46" s="143" t="e">
        <f t="shared" si="3"/>
        <v>#DIV/0!</v>
      </c>
    </row>
    <row r="47" spans="1:16" x14ac:dyDescent="0.3">
      <c r="F47" s="144" t="s">
        <v>359</v>
      </c>
      <c r="G47" s="144"/>
      <c r="H47" s="71"/>
      <c r="I47" s="71"/>
      <c r="J47" s="145" t="e">
        <f t="shared" si="4"/>
        <v>#DIV/0!</v>
      </c>
      <c r="K47" s="145" t="e">
        <f t="shared" si="5"/>
        <v>#DIV/0!</v>
      </c>
      <c r="L47" s="143" t="e">
        <f t="shared" si="3"/>
        <v>#DIV/0!</v>
      </c>
    </row>
    <row r="48" spans="1:16" x14ac:dyDescent="0.3">
      <c r="F48" s="144" t="s">
        <v>345</v>
      </c>
      <c r="G48" s="144"/>
      <c r="H48" s="71"/>
      <c r="I48" s="71"/>
      <c r="J48" s="145" t="e">
        <f t="shared" si="4"/>
        <v>#DIV/0!</v>
      </c>
      <c r="K48" s="145" t="e">
        <f t="shared" si="5"/>
        <v>#DIV/0!</v>
      </c>
      <c r="L48" s="143" t="e">
        <f t="shared" si="3"/>
        <v>#DIV/0!</v>
      </c>
    </row>
    <row r="49" spans="6:12" x14ac:dyDescent="0.3">
      <c r="F49" s="144" t="s">
        <v>350</v>
      </c>
      <c r="G49" s="144"/>
      <c r="H49" s="71"/>
      <c r="I49" s="71"/>
      <c r="J49" s="145" t="e">
        <f t="shared" si="4"/>
        <v>#DIV/0!</v>
      </c>
      <c r="K49" s="145" t="e">
        <f t="shared" si="5"/>
        <v>#DIV/0!</v>
      </c>
      <c r="L49" s="143" t="e">
        <f t="shared" si="3"/>
        <v>#DIV/0!</v>
      </c>
    </row>
    <row r="50" spans="6:12" x14ac:dyDescent="0.3">
      <c r="F50" s="144" t="s">
        <v>800</v>
      </c>
      <c r="G50" s="144"/>
      <c r="H50" s="71"/>
      <c r="I50" s="71"/>
      <c r="J50" s="145" t="e">
        <f t="shared" si="4"/>
        <v>#DIV/0!</v>
      </c>
      <c r="K50" s="145" t="e">
        <f t="shared" si="5"/>
        <v>#DIV/0!</v>
      </c>
      <c r="L50" s="143" t="e">
        <f t="shared" si="3"/>
        <v>#DIV/0!</v>
      </c>
    </row>
    <row r="51" spans="6:12" x14ac:dyDescent="0.3">
      <c r="F51" s="142" t="s">
        <v>347</v>
      </c>
      <c r="G51" s="142"/>
      <c r="H51" s="71"/>
      <c r="I51" s="71"/>
      <c r="J51" s="145" t="e">
        <f t="shared" si="4"/>
        <v>#DIV/0!</v>
      </c>
      <c r="K51" s="145" t="e">
        <f t="shared" si="5"/>
        <v>#DIV/0!</v>
      </c>
      <c r="L51" s="143" t="e">
        <f t="shared" si="3"/>
        <v>#DIV/0!</v>
      </c>
    </row>
    <row r="52" spans="6:12" x14ac:dyDescent="0.3">
      <c r="F52" s="144" t="s">
        <v>349</v>
      </c>
      <c r="G52" s="144"/>
      <c r="H52" s="71"/>
      <c r="I52" s="71"/>
      <c r="J52" s="145" t="e">
        <f>+I52/H52</f>
        <v>#DIV/0!</v>
      </c>
      <c r="K52" s="145" t="e">
        <f>+I52/G52</f>
        <v>#DIV/0!</v>
      </c>
      <c r="L52" s="143" t="e">
        <f t="shared" si="3"/>
        <v>#DIV/0!</v>
      </c>
    </row>
    <row r="53" spans="6:12" x14ac:dyDescent="0.3">
      <c r="F53" s="144" t="s">
        <v>348</v>
      </c>
      <c r="G53" s="144"/>
      <c r="H53" s="71"/>
      <c r="I53" s="71"/>
      <c r="J53" s="143" t="e">
        <f t="shared" ref="J53" si="6">+I53/H53</f>
        <v>#DIV/0!</v>
      </c>
      <c r="K53" s="143" t="e">
        <f>+I53/G53</f>
        <v>#DIV/0!</v>
      </c>
      <c r="L53" s="143" t="e">
        <f>+H53/G53</f>
        <v>#DIV/0!</v>
      </c>
    </row>
    <row r="54" spans="6:12" x14ac:dyDescent="0.3">
      <c r="F54" s="141" t="s">
        <v>362</v>
      </c>
      <c r="G54" s="141"/>
      <c r="H54" s="141"/>
      <c r="I54" s="141"/>
      <c r="J54" s="146" t="e">
        <f>+I54/H54</f>
        <v>#DIV/0!</v>
      </c>
      <c r="K54" s="147" t="e">
        <f>+I54/G54</f>
        <v>#DIV/0!</v>
      </c>
      <c r="L54" s="147" t="e">
        <f>+H54/G54</f>
        <v>#DIV/0!</v>
      </c>
    </row>
    <row r="80" spans="1:16" ht="47.4" customHeight="1" x14ac:dyDescent="0.3">
      <c r="A80" s="482" t="s">
        <v>813</v>
      </c>
      <c r="B80" s="482"/>
      <c r="C80" s="482"/>
      <c r="D80" s="482"/>
      <c r="E80" s="482"/>
      <c r="F80" s="482"/>
      <c r="G80" s="482"/>
      <c r="H80" s="482"/>
      <c r="I80" s="482"/>
      <c r="J80" s="482"/>
      <c r="K80" s="482"/>
      <c r="L80" s="482"/>
      <c r="M80" s="482"/>
      <c r="N80" s="482"/>
      <c r="O80" s="482"/>
      <c r="P80" s="482"/>
    </row>
    <row r="81" spans="1:16" x14ac:dyDescent="0.3">
      <c r="A81" s="483" t="s">
        <v>811</v>
      </c>
      <c r="B81" s="483"/>
      <c r="C81" s="483"/>
      <c r="D81" s="483"/>
      <c r="F81" s="483" t="s">
        <v>356</v>
      </c>
      <c r="G81" s="483"/>
      <c r="H81" s="483"/>
      <c r="I81" s="483"/>
      <c r="J81" s="483"/>
      <c r="K81" s="483"/>
      <c r="L81" s="483"/>
      <c r="M81" s="63"/>
      <c r="N81" s="63"/>
      <c r="O81" s="63"/>
      <c r="P81" s="63"/>
    </row>
    <row r="82" spans="1:16" x14ac:dyDescent="0.3">
      <c r="A82" s="141"/>
      <c r="B82" s="141" t="s">
        <v>353</v>
      </c>
      <c r="C82" s="141" t="s">
        <v>405</v>
      </c>
      <c r="D82" s="141" t="s">
        <v>403</v>
      </c>
      <c r="F82" s="141" t="s">
        <v>357</v>
      </c>
      <c r="G82" s="141" t="s">
        <v>353</v>
      </c>
      <c r="H82" s="141" t="s">
        <v>405</v>
      </c>
      <c r="I82" s="141" t="s">
        <v>403</v>
      </c>
      <c r="J82" s="141" t="s">
        <v>352</v>
      </c>
      <c r="K82" s="141" t="s">
        <v>404</v>
      </c>
      <c r="L82" s="141" t="s">
        <v>360</v>
      </c>
    </row>
    <row r="83" spans="1:16" x14ac:dyDescent="0.3">
      <c r="A83" s="141" t="s">
        <v>399</v>
      </c>
      <c r="B83" s="71"/>
      <c r="C83" s="71"/>
      <c r="D83" s="71"/>
      <c r="E83" s="52"/>
      <c r="F83" s="142" t="s">
        <v>344</v>
      </c>
      <c r="G83" s="142"/>
      <c r="H83" s="71"/>
      <c r="I83" s="71"/>
      <c r="J83" s="143" t="e">
        <f>+I83/H83</f>
        <v>#DIV/0!</v>
      </c>
      <c r="K83" s="143" t="e">
        <f>+I83/G83</f>
        <v>#DIV/0!</v>
      </c>
      <c r="L83" s="143" t="e">
        <f t="shared" ref="L83:L92" si="7">+H83/G83</f>
        <v>#DIV/0!</v>
      </c>
    </row>
    <row r="84" spans="1:16" x14ac:dyDescent="0.3">
      <c r="C84" s="58"/>
      <c r="D84" s="58"/>
      <c r="E84" s="60"/>
      <c r="F84" s="144" t="s">
        <v>351</v>
      </c>
      <c r="G84" s="217"/>
      <c r="H84" s="71"/>
      <c r="I84" s="71"/>
      <c r="J84" s="143">
        <v>1</v>
      </c>
      <c r="K84" s="143">
        <v>1</v>
      </c>
      <c r="L84" s="143">
        <v>1</v>
      </c>
    </row>
    <row r="85" spans="1:16" x14ac:dyDescent="0.3">
      <c r="F85" s="144" t="s">
        <v>358</v>
      </c>
      <c r="G85" s="144"/>
      <c r="H85" s="71"/>
      <c r="I85" s="71"/>
      <c r="J85" s="143">
        <v>1</v>
      </c>
      <c r="K85" s="143">
        <v>1</v>
      </c>
      <c r="L85" s="143">
        <v>1</v>
      </c>
    </row>
    <row r="86" spans="1:16" x14ac:dyDescent="0.3">
      <c r="F86" s="144" t="s">
        <v>346</v>
      </c>
      <c r="G86" s="144"/>
      <c r="H86" s="71"/>
      <c r="I86" s="71"/>
      <c r="J86" s="143" t="e">
        <f t="shared" ref="J86:J87" si="8">+I86/H86</f>
        <v>#DIV/0!</v>
      </c>
      <c r="K86" s="143" t="e">
        <f t="shared" ref="K86:K91" si="9">+I86/G86</f>
        <v>#DIV/0!</v>
      </c>
      <c r="L86" s="143" t="e">
        <f t="shared" si="7"/>
        <v>#DIV/0!</v>
      </c>
    </row>
    <row r="87" spans="1:16" x14ac:dyDescent="0.3">
      <c r="F87" s="144" t="s">
        <v>359</v>
      </c>
      <c r="G87" s="144"/>
      <c r="H87" s="71"/>
      <c r="I87" s="71"/>
      <c r="J87" s="145" t="e">
        <f t="shared" si="8"/>
        <v>#DIV/0!</v>
      </c>
      <c r="K87" s="145" t="e">
        <f t="shared" si="9"/>
        <v>#DIV/0!</v>
      </c>
      <c r="L87" s="143" t="e">
        <f t="shared" si="7"/>
        <v>#DIV/0!</v>
      </c>
    </row>
    <row r="88" spans="1:16" x14ac:dyDescent="0.3">
      <c r="F88" s="144" t="s">
        <v>345</v>
      </c>
      <c r="G88" s="144"/>
      <c r="H88" s="71"/>
      <c r="I88" s="71"/>
      <c r="J88" s="145" t="e">
        <f>I88/H88</f>
        <v>#DIV/0!</v>
      </c>
      <c r="K88" s="145" t="e">
        <f t="shared" si="9"/>
        <v>#DIV/0!</v>
      </c>
      <c r="L88" s="143" t="e">
        <f t="shared" si="7"/>
        <v>#DIV/0!</v>
      </c>
    </row>
    <row r="89" spans="1:16" x14ac:dyDescent="0.3">
      <c r="F89" s="217" t="s">
        <v>350</v>
      </c>
      <c r="G89" s="217"/>
      <c r="H89" s="218"/>
      <c r="I89" s="218"/>
      <c r="J89" s="145" t="e">
        <f>I89/H89</f>
        <v>#DIV/0!</v>
      </c>
      <c r="K89" s="145" t="e">
        <f t="shared" si="9"/>
        <v>#DIV/0!</v>
      </c>
      <c r="L89" s="143" t="e">
        <f>+H88/G89</f>
        <v>#DIV/0!</v>
      </c>
    </row>
    <row r="90" spans="1:16" x14ac:dyDescent="0.3">
      <c r="F90" s="144" t="s">
        <v>800</v>
      </c>
      <c r="G90" s="144"/>
      <c r="I90" s="71"/>
      <c r="J90" s="145" t="e">
        <f>I90/H90</f>
        <v>#DIV/0!</v>
      </c>
      <c r="K90" s="145" t="e">
        <f t="shared" si="9"/>
        <v>#DIV/0!</v>
      </c>
      <c r="L90" s="143" t="e">
        <f>H90/G90</f>
        <v>#DIV/0!</v>
      </c>
    </row>
    <row r="91" spans="1:16" x14ac:dyDescent="0.3">
      <c r="F91" s="142" t="s">
        <v>347</v>
      </c>
      <c r="G91" s="142"/>
      <c r="H91" s="71"/>
      <c r="I91" s="71"/>
      <c r="J91" s="145" t="e">
        <f t="shared" ref="J91" si="10">+I91/H90</f>
        <v>#DIV/0!</v>
      </c>
      <c r="K91" s="145" t="e">
        <f t="shared" si="9"/>
        <v>#DIV/0!</v>
      </c>
      <c r="L91" s="143" t="e">
        <f t="shared" si="7"/>
        <v>#DIV/0!</v>
      </c>
    </row>
    <row r="92" spans="1:16" x14ac:dyDescent="0.3">
      <c r="F92" s="144" t="s">
        <v>349</v>
      </c>
      <c r="G92" s="144"/>
      <c r="H92" s="71"/>
      <c r="I92" s="71"/>
      <c r="J92" s="145" t="e">
        <f>+I92/H92</f>
        <v>#DIV/0!</v>
      </c>
      <c r="K92" s="145" t="e">
        <f>+I92/G92</f>
        <v>#DIV/0!</v>
      </c>
      <c r="L92" s="143" t="e">
        <f t="shared" si="7"/>
        <v>#DIV/0!</v>
      </c>
    </row>
    <row r="93" spans="1:16" x14ac:dyDescent="0.3">
      <c r="F93" s="144" t="s">
        <v>348</v>
      </c>
      <c r="G93" s="144"/>
      <c r="H93" s="71"/>
      <c r="I93" s="71"/>
      <c r="J93" s="143" t="e">
        <f t="shared" ref="J93" si="11">+I93/H93</f>
        <v>#DIV/0!</v>
      </c>
      <c r="K93" s="143" t="e">
        <f>+I93/G93</f>
        <v>#DIV/0!</v>
      </c>
      <c r="L93" s="143" t="e">
        <f>+H93/G93</f>
        <v>#DIV/0!</v>
      </c>
    </row>
    <row r="94" spans="1:16" x14ac:dyDescent="0.3">
      <c r="F94" s="141" t="s">
        <v>362</v>
      </c>
      <c r="G94" s="141"/>
      <c r="H94" s="141"/>
      <c r="I94" s="141"/>
      <c r="J94" s="146" t="e">
        <f>+I94/H94</f>
        <v>#DIV/0!</v>
      </c>
      <c r="K94" s="147" t="e">
        <f>+I94/G94</f>
        <v>#DIV/0!</v>
      </c>
      <c r="L94" s="147" t="e">
        <f>+H94/G94</f>
        <v>#DIV/0!</v>
      </c>
    </row>
    <row r="120" spans="1:16" ht="47.4" customHeight="1" x14ac:dyDescent="0.3">
      <c r="A120" s="482" t="s">
        <v>814</v>
      </c>
      <c r="B120" s="482"/>
      <c r="C120" s="482"/>
      <c r="D120" s="482"/>
      <c r="E120" s="482"/>
      <c r="F120" s="482"/>
      <c r="G120" s="482"/>
      <c r="H120" s="482"/>
      <c r="I120" s="482"/>
      <c r="J120" s="482"/>
      <c r="K120" s="482"/>
      <c r="L120" s="482"/>
      <c r="M120" s="482"/>
      <c r="N120" s="482"/>
      <c r="O120" s="482"/>
      <c r="P120" s="482"/>
    </row>
    <row r="121" spans="1:16" x14ac:dyDescent="0.3">
      <c r="A121" s="483" t="s">
        <v>811</v>
      </c>
      <c r="B121" s="483"/>
      <c r="C121" s="483"/>
      <c r="D121" s="483"/>
      <c r="F121" s="483" t="s">
        <v>356</v>
      </c>
      <c r="G121" s="483"/>
      <c r="H121" s="483"/>
      <c r="I121" s="483"/>
      <c r="J121" s="483"/>
      <c r="K121" s="483"/>
      <c r="L121" s="483"/>
      <c r="M121" s="63"/>
      <c r="N121" s="63"/>
      <c r="O121" s="63"/>
      <c r="P121" s="63"/>
    </row>
    <row r="122" spans="1:16" x14ac:dyDescent="0.3">
      <c r="A122" s="141"/>
      <c r="B122" s="141" t="s">
        <v>353</v>
      </c>
      <c r="C122" s="141" t="s">
        <v>406</v>
      </c>
      <c r="D122" s="141" t="s">
        <v>804</v>
      </c>
      <c r="F122" s="141" t="s">
        <v>357</v>
      </c>
      <c r="G122" s="141" t="s">
        <v>353</v>
      </c>
      <c r="H122" s="141" t="s">
        <v>406</v>
      </c>
      <c r="I122" s="141" t="s">
        <v>803</v>
      </c>
      <c r="J122" s="141" t="s">
        <v>352</v>
      </c>
      <c r="K122" s="141" t="s">
        <v>407</v>
      </c>
      <c r="L122" s="141" t="s">
        <v>360</v>
      </c>
    </row>
    <row r="123" spans="1:16" x14ac:dyDescent="0.3">
      <c r="A123" s="141" t="s">
        <v>399</v>
      </c>
      <c r="B123" s="71"/>
      <c r="C123" s="71"/>
      <c r="D123" s="71"/>
      <c r="E123" s="52"/>
      <c r="F123" s="142" t="s">
        <v>344</v>
      </c>
      <c r="G123" s="142"/>
      <c r="H123" s="71"/>
      <c r="I123" s="71"/>
      <c r="J123" s="143" t="e">
        <f>+I123/H123</f>
        <v>#DIV/0!</v>
      </c>
      <c r="K123" s="143" t="e">
        <f>+I123/G123</f>
        <v>#DIV/0!</v>
      </c>
      <c r="L123" s="143" t="e">
        <f t="shared" ref="L123:L132" si="12">+H123/G123</f>
        <v>#DIV/0!</v>
      </c>
    </row>
    <row r="124" spans="1:16" x14ac:dyDescent="0.3">
      <c r="C124" s="58"/>
      <c r="D124" s="58"/>
      <c r="E124" s="60"/>
      <c r="F124" s="144" t="s">
        <v>351</v>
      </c>
      <c r="G124" s="144"/>
      <c r="H124" s="71"/>
      <c r="I124" s="71"/>
      <c r="J124" s="143">
        <v>1</v>
      </c>
      <c r="K124" s="143">
        <v>1</v>
      </c>
      <c r="L124" s="143">
        <v>1</v>
      </c>
    </row>
    <row r="125" spans="1:16" x14ac:dyDescent="0.3">
      <c r="F125" s="144" t="s">
        <v>358</v>
      </c>
      <c r="G125" s="144"/>
      <c r="H125" s="71"/>
      <c r="I125" s="71"/>
      <c r="J125" s="143">
        <v>1</v>
      </c>
      <c r="K125" s="143">
        <v>1</v>
      </c>
      <c r="L125" s="143">
        <v>1</v>
      </c>
    </row>
    <row r="126" spans="1:16" x14ac:dyDescent="0.3">
      <c r="F126" s="144" t="s">
        <v>346</v>
      </c>
      <c r="G126" s="144"/>
      <c r="H126" s="71"/>
      <c r="I126" s="71"/>
      <c r="J126" s="143" t="e">
        <f t="shared" ref="J126:J130" si="13">+I126/H126</f>
        <v>#DIV/0!</v>
      </c>
      <c r="K126" s="143" t="e">
        <f t="shared" ref="K126:K130" si="14">+I126/G126</f>
        <v>#DIV/0!</v>
      </c>
      <c r="L126" s="143" t="e">
        <f t="shared" si="12"/>
        <v>#DIV/0!</v>
      </c>
    </row>
    <row r="127" spans="1:16" x14ac:dyDescent="0.3">
      <c r="F127" s="144" t="s">
        <v>359</v>
      </c>
      <c r="G127" s="144"/>
      <c r="H127" s="71"/>
      <c r="I127" s="71"/>
      <c r="J127" s="145" t="e">
        <f t="shared" si="13"/>
        <v>#DIV/0!</v>
      </c>
      <c r="K127" s="145" t="e">
        <f t="shared" si="14"/>
        <v>#DIV/0!</v>
      </c>
      <c r="L127" s="143" t="e">
        <f t="shared" si="12"/>
        <v>#DIV/0!</v>
      </c>
    </row>
    <row r="128" spans="1:16" x14ac:dyDescent="0.3">
      <c r="F128" s="144" t="s">
        <v>345</v>
      </c>
      <c r="G128" s="144"/>
      <c r="H128" s="71"/>
      <c r="I128" s="71"/>
      <c r="J128" s="145" t="e">
        <f t="shared" si="13"/>
        <v>#DIV/0!</v>
      </c>
      <c r="K128" s="145" t="e">
        <f t="shared" si="14"/>
        <v>#DIV/0!</v>
      </c>
      <c r="L128" s="143" t="e">
        <f t="shared" si="12"/>
        <v>#DIV/0!</v>
      </c>
    </row>
    <row r="129" spans="6:12" x14ac:dyDescent="0.3">
      <c r="F129" s="144" t="s">
        <v>350</v>
      </c>
      <c r="G129" s="144"/>
      <c r="H129" s="71"/>
      <c r="I129" s="71"/>
      <c r="J129" s="145" t="e">
        <f t="shared" si="13"/>
        <v>#DIV/0!</v>
      </c>
      <c r="K129" s="145" t="e">
        <f t="shared" si="14"/>
        <v>#DIV/0!</v>
      </c>
      <c r="L129" s="143" t="e">
        <f t="shared" si="12"/>
        <v>#DIV/0!</v>
      </c>
    </row>
    <row r="130" spans="6:12" x14ac:dyDescent="0.3">
      <c r="F130" s="144" t="s">
        <v>800</v>
      </c>
      <c r="G130" s="144"/>
      <c r="H130" s="71"/>
      <c r="I130" s="71"/>
      <c r="J130" s="145" t="e">
        <f t="shared" si="13"/>
        <v>#DIV/0!</v>
      </c>
      <c r="K130" s="145" t="e">
        <f t="shared" si="14"/>
        <v>#DIV/0!</v>
      </c>
      <c r="L130" s="143" t="e">
        <f t="shared" si="12"/>
        <v>#DIV/0!</v>
      </c>
    </row>
    <row r="131" spans="6:12" x14ac:dyDescent="0.3">
      <c r="F131" s="142" t="s">
        <v>347</v>
      </c>
      <c r="G131" s="142"/>
      <c r="H131" s="71"/>
      <c r="I131" s="71"/>
      <c r="J131" s="145">
        <v>1</v>
      </c>
      <c r="K131" s="145">
        <v>1</v>
      </c>
      <c r="L131" s="143">
        <v>1</v>
      </c>
    </row>
    <row r="132" spans="6:12" x14ac:dyDescent="0.3">
      <c r="F132" s="144" t="s">
        <v>349</v>
      </c>
      <c r="G132" s="144"/>
      <c r="H132" s="71"/>
      <c r="I132" s="71"/>
      <c r="J132" s="145" t="e">
        <f>+I132/H132</f>
        <v>#DIV/0!</v>
      </c>
      <c r="K132" s="145" t="e">
        <f>+I132/G132</f>
        <v>#DIV/0!</v>
      </c>
      <c r="L132" s="143" t="e">
        <f t="shared" si="12"/>
        <v>#DIV/0!</v>
      </c>
    </row>
    <row r="133" spans="6:12" x14ac:dyDescent="0.3">
      <c r="F133" s="144" t="s">
        <v>348</v>
      </c>
      <c r="G133" s="144"/>
      <c r="H133" s="71"/>
      <c r="I133" s="71"/>
      <c r="J133" s="143" t="e">
        <f t="shared" ref="J133" si="15">+I133/H133</f>
        <v>#DIV/0!</v>
      </c>
      <c r="K133" s="143" t="e">
        <f>+I133/G133</f>
        <v>#DIV/0!</v>
      </c>
      <c r="L133" s="143" t="e">
        <f>+H133/G133</f>
        <v>#DIV/0!</v>
      </c>
    </row>
    <row r="134" spans="6:12" x14ac:dyDescent="0.3">
      <c r="F134" s="141" t="s">
        <v>362</v>
      </c>
      <c r="G134" s="141"/>
      <c r="H134" s="141"/>
      <c r="I134" s="141"/>
      <c r="J134" s="146" t="e">
        <f>+I134/H134</f>
        <v>#DIV/0!</v>
      </c>
      <c r="K134" s="147" t="e">
        <f>+I134/G134</f>
        <v>#DIV/0!</v>
      </c>
      <c r="L134" s="147" t="e">
        <f>+H134/G134</f>
        <v>#DIV/0!</v>
      </c>
    </row>
    <row r="136" spans="6:12" x14ac:dyDescent="0.3">
      <c r="K136" s="234" t="e">
        <f>SUM(K123:K133)</f>
        <v>#DIV/0!</v>
      </c>
    </row>
  </sheetData>
  <mergeCells count="12">
    <mergeCell ref="A1:P1"/>
    <mergeCell ref="A2:D2"/>
    <mergeCell ref="F2:L2"/>
    <mergeCell ref="A40:P40"/>
    <mergeCell ref="A41:D41"/>
    <mergeCell ref="F41:L41"/>
    <mergeCell ref="A80:P80"/>
    <mergeCell ref="A81:D81"/>
    <mergeCell ref="F81:L81"/>
    <mergeCell ref="A120:P120"/>
    <mergeCell ref="A121:D121"/>
    <mergeCell ref="F121:L121"/>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9EC3-8CF3-4358-9719-611ABEE44159}">
  <dimension ref="A1:F7"/>
  <sheetViews>
    <sheetView showGridLines="0" workbookViewId="0">
      <selection activeCell="G7" sqref="G7"/>
    </sheetView>
  </sheetViews>
  <sheetFormatPr baseColWidth="10" defaultRowHeight="14.4" x14ac:dyDescent="0.3"/>
  <cols>
    <col min="1" max="1" width="10.5546875" bestFit="1" customWidth="1"/>
    <col min="2" max="2" width="11.6640625" bestFit="1" customWidth="1"/>
    <col min="3" max="3" width="38.109375" customWidth="1"/>
    <col min="4" max="4" width="15.44140625" customWidth="1"/>
    <col min="5" max="5" width="17.6640625" customWidth="1"/>
    <col min="6" max="6" width="16" customWidth="1"/>
  </cols>
  <sheetData>
    <row r="1" spans="1:6" ht="18" x14ac:dyDescent="0.3">
      <c r="A1" s="484" t="s">
        <v>377</v>
      </c>
      <c r="B1" s="484"/>
      <c r="C1" s="484"/>
      <c r="D1" s="484"/>
      <c r="E1" s="484"/>
      <c r="F1" s="485"/>
    </row>
    <row r="2" spans="1:6" ht="18" x14ac:dyDescent="0.3">
      <c r="A2" s="93" t="s">
        <v>378</v>
      </c>
      <c r="B2" s="93" t="s">
        <v>379</v>
      </c>
      <c r="C2" s="93" t="s">
        <v>380</v>
      </c>
      <c r="D2" s="93" t="s">
        <v>381</v>
      </c>
      <c r="E2" s="93" t="s">
        <v>382</v>
      </c>
      <c r="F2" s="94" t="s">
        <v>383</v>
      </c>
    </row>
    <row r="3" spans="1:6" ht="31.2" x14ac:dyDescent="0.3">
      <c r="A3" s="89">
        <v>1</v>
      </c>
      <c r="B3" s="90">
        <v>44504</v>
      </c>
      <c r="C3" s="91" t="s">
        <v>384</v>
      </c>
      <c r="D3" s="91" t="s">
        <v>385</v>
      </c>
      <c r="E3" s="91" t="s">
        <v>385</v>
      </c>
      <c r="F3" s="92" t="s">
        <v>385</v>
      </c>
    </row>
    <row r="4" spans="1:6" ht="18" x14ac:dyDescent="0.3">
      <c r="A4" s="484" t="s">
        <v>386</v>
      </c>
      <c r="B4" s="484"/>
      <c r="C4" s="484"/>
      <c r="D4" s="484"/>
      <c r="E4" s="484"/>
      <c r="F4" s="485"/>
    </row>
    <row r="5" spans="1:6" ht="18" x14ac:dyDescent="0.3">
      <c r="A5" s="93" t="s">
        <v>378</v>
      </c>
      <c r="B5" s="93" t="s">
        <v>379</v>
      </c>
      <c r="C5" s="94" t="s">
        <v>380</v>
      </c>
      <c r="D5" s="94" t="s">
        <v>381</v>
      </c>
      <c r="E5" s="94" t="s">
        <v>382</v>
      </c>
      <c r="F5" s="94" t="s">
        <v>383</v>
      </c>
    </row>
    <row r="6" spans="1:6" ht="78" x14ac:dyDescent="0.3">
      <c r="A6" s="89">
        <v>2</v>
      </c>
      <c r="B6" s="90">
        <v>45371</v>
      </c>
      <c r="C6" s="92" t="s">
        <v>389</v>
      </c>
      <c r="D6" s="92" t="s">
        <v>387</v>
      </c>
      <c r="E6" s="92" t="s">
        <v>388</v>
      </c>
      <c r="F6" s="92" t="s">
        <v>388</v>
      </c>
    </row>
    <row r="7" spans="1:6" ht="234" x14ac:dyDescent="0.3">
      <c r="A7" s="89">
        <v>2</v>
      </c>
      <c r="B7" s="90">
        <v>45454</v>
      </c>
      <c r="C7" s="92" t="s">
        <v>408</v>
      </c>
      <c r="D7" s="92" t="s">
        <v>390</v>
      </c>
      <c r="E7" s="92" t="s">
        <v>391</v>
      </c>
      <c r="F7" s="92" t="s">
        <v>392</v>
      </c>
    </row>
  </sheetData>
  <mergeCells count="2">
    <mergeCell ref="A1:F1"/>
    <mergeCell ref="A4:F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0"/>
  <dimension ref="A1:P39"/>
  <sheetViews>
    <sheetView showGridLines="0" workbookViewId="0">
      <selection activeCell="F26" sqref="F26"/>
    </sheetView>
  </sheetViews>
  <sheetFormatPr baseColWidth="10" defaultRowHeight="13.2" x14ac:dyDescent="0.3"/>
  <cols>
    <col min="1" max="1" width="33.88671875" style="163" customWidth="1"/>
    <col min="2" max="2" width="36" style="163" customWidth="1"/>
    <col min="3" max="3" width="34.5546875" style="163" customWidth="1"/>
    <col min="4" max="4" width="24.109375" style="163" customWidth="1"/>
    <col min="5" max="5" width="42.109375" style="164" customWidth="1"/>
    <col min="6" max="6" width="60.33203125" style="163" customWidth="1"/>
    <col min="7" max="7" width="25.33203125" style="163" bestFit="1" customWidth="1"/>
    <col min="8" max="8" width="33.109375" style="164" customWidth="1"/>
    <col min="9" max="9" width="11.5546875" style="164"/>
    <col min="10" max="10" width="23.44140625" style="163" bestFit="1" customWidth="1"/>
    <col min="11" max="11" width="11.5546875" style="177"/>
    <col min="12" max="12" width="42.5546875" style="169" customWidth="1"/>
    <col min="13" max="16384" width="11.5546875" style="163"/>
  </cols>
  <sheetData>
    <row r="1" spans="1:16" s="177" customFormat="1" ht="27" thickBot="1" x14ac:dyDescent="0.35">
      <c r="A1" s="179" t="s">
        <v>75</v>
      </c>
      <c r="B1" s="179" t="s">
        <v>76</v>
      </c>
      <c r="C1" s="180" t="s">
        <v>77</v>
      </c>
      <c r="D1" s="181" t="s">
        <v>78</v>
      </c>
      <c r="E1" s="181" t="s">
        <v>79</v>
      </c>
      <c r="F1" s="181" t="s">
        <v>80</v>
      </c>
      <c r="G1" s="182" t="s">
        <v>3</v>
      </c>
      <c r="H1" s="181" t="s">
        <v>5</v>
      </c>
      <c r="I1" s="181" t="s">
        <v>81</v>
      </c>
      <c r="J1" s="183" t="s">
        <v>60</v>
      </c>
      <c r="K1" s="183" t="s">
        <v>82</v>
      </c>
      <c r="L1" s="183" t="s">
        <v>162</v>
      </c>
      <c r="M1" s="183" t="s">
        <v>83</v>
      </c>
      <c r="N1" s="183" t="s">
        <v>84</v>
      </c>
      <c r="O1" s="183" t="s">
        <v>85</v>
      </c>
      <c r="P1" s="183" t="s">
        <v>86</v>
      </c>
    </row>
    <row r="2" spans="1:16" ht="53.4" customHeight="1" thickBot="1" x14ac:dyDescent="0.35">
      <c r="A2" s="162" t="s">
        <v>583</v>
      </c>
      <c r="B2" s="168" t="s">
        <v>161</v>
      </c>
      <c r="C2" s="184" t="s">
        <v>87</v>
      </c>
      <c r="D2" s="172" t="s">
        <v>584</v>
      </c>
      <c r="E2" s="170" t="s">
        <v>575</v>
      </c>
      <c r="F2" s="170" t="s">
        <v>595</v>
      </c>
      <c r="G2" s="178" t="s">
        <v>111</v>
      </c>
      <c r="H2" s="170" t="s">
        <v>118</v>
      </c>
      <c r="I2" s="170" t="s">
        <v>623</v>
      </c>
      <c r="J2" s="175" t="s">
        <v>89</v>
      </c>
      <c r="K2" s="165"/>
      <c r="L2" s="188" t="s">
        <v>90</v>
      </c>
      <c r="M2" s="173"/>
      <c r="N2" s="173"/>
      <c r="O2" s="173"/>
      <c r="P2" s="174"/>
    </row>
    <row r="3" spans="1:16" ht="52.8" customHeight="1" x14ac:dyDescent="0.3">
      <c r="A3" s="162" t="s">
        <v>91</v>
      </c>
      <c r="B3" s="168" t="s">
        <v>92</v>
      </c>
      <c r="C3" s="184" t="s">
        <v>93</v>
      </c>
      <c r="D3" s="172" t="s">
        <v>585</v>
      </c>
      <c r="E3" s="170" t="s">
        <v>94</v>
      </c>
      <c r="F3" s="170" t="s">
        <v>596</v>
      </c>
      <c r="G3" s="178" t="s">
        <v>112</v>
      </c>
      <c r="H3" s="170" t="s">
        <v>119</v>
      </c>
      <c r="I3" s="170" t="s">
        <v>624</v>
      </c>
      <c r="J3" s="175" t="s">
        <v>95</v>
      </c>
      <c r="K3" s="190">
        <v>3</v>
      </c>
      <c r="L3" s="187" t="s">
        <v>637</v>
      </c>
      <c r="M3" s="191">
        <v>2500</v>
      </c>
      <c r="N3" s="191">
        <v>2500</v>
      </c>
      <c r="O3" s="191">
        <v>2500</v>
      </c>
      <c r="P3" s="191">
        <v>2500</v>
      </c>
    </row>
    <row r="4" spans="1:16" ht="26.4" customHeight="1" x14ac:dyDescent="0.3">
      <c r="A4" s="162" t="s">
        <v>96</v>
      </c>
      <c r="B4" s="169"/>
      <c r="C4" s="169"/>
      <c r="D4" s="172" t="s">
        <v>586</v>
      </c>
      <c r="E4" s="170" t="s">
        <v>576</v>
      </c>
      <c r="F4" s="170" t="s">
        <v>597</v>
      </c>
      <c r="G4" s="178" t="s">
        <v>113</v>
      </c>
      <c r="H4" s="170" t="s">
        <v>120</v>
      </c>
      <c r="I4" s="170" t="s">
        <v>625</v>
      </c>
      <c r="J4" s="175" t="s">
        <v>97</v>
      </c>
      <c r="K4" s="190">
        <v>4</v>
      </c>
      <c r="L4" s="187" t="s">
        <v>638</v>
      </c>
      <c r="M4" s="192">
        <v>1</v>
      </c>
      <c r="N4" s="192">
        <v>1</v>
      </c>
      <c r="O4" s="192">
        <v>1</v>
      </c>
      <c r="P4" s="192">
        <v>1</v>
      </c>
    </row>
    <row r="5" spans="1:16" ht="26.4" customHeight="1" x14ac:dyDescent="0.3">
      <c r="A5" s="162" t="s">
        <v>98</v>
      </c>
      <c r="B5" s="169"/>
      <c r="C5" s="169"/>
      <c r="D5" s="172" t="s">
        <v>587</v>
      </c>
      <c r="E5" s="170" t="s">
        <v>577</v>
      </c>
      <c r="F5" s="170" t="s">
        <v>598</v>
      </c>
      <c r="G5" s="178" t="s">
        <v>114</v>
      </c>
      <c r="H5" s="170" t="s">
        <v>121</v>
      </c>
      <c r="I5" s="170" t="s">
        <v>626</v>
      </c>
      <c r="J5" s="169"/>
      <c r="K5" s="166">
        <v>5</v>
      </c>
      <c r="L5" s="187" t="s">
        <v>639</v>
      </c>
      <c r="M5" s="192">
        <v>54</v>
      </c>
      <c r="N5" s="192">
        <v>52</v>
      </c>
      <c r="O5" s="192">
        <v>50</v>
      </c>
      <c r="P5" s="192">
        <v>48</v>
      </c>
    </row>
    <row r="6" spans="1:16" ht="39.6" customHeight="1" x14ac:dyDescent="0.3">
      <c r="A6" s="162" t="s">
        <v>99</v>
      </c>
      <c r="B6" s="169"/>
      <c r="C6" s="169"/>
      <c r="D6" s="172" t="s">
        <v>585</v>
      </c>
      <c r="E6" s="170" t="s">
        <v>578</v>
      </c>
      <c r="F6" s="170" t="s">
        <v>599</v>
      </c>
      <c r="G6" s="178" t="s">
        <v>115</v>
      </c>
      <c r="H6" s="170" t="s">
        <v>122</v>
      </c>
      <c r="I6" s="170" t="s">
        <v>627</v>
      </c>
      <c r="J6" s="169"/>
      <c r="K6" s="166">
        <v>11</v>
      </c>
      <c r="L6" s="187" t="s">
        <v>640</v>
      </c>
      <c r="M6" s="192">
        <v>3000</v>
      </c>
      <c r="N6" s="192">
        <v>4000</v>
      </c>
      <c r="O6" s="192">
        <v>5000</v>
      </c>
      <c r="P6" s="192">
        <v>5000</v>
      </c>
    </row>
    <row r="7" spans="1:16" ht="26.4" customHeight="1" x14ac:dyDescent="0.3">
      <c r="A7" s="162" t="s">
        <v>100</v>
      </c>
      <c r="B7" s="169"/>
      <c r="C7" s="169"/>
      <c r="D7" s="172" t="s">
        <v>588</v>
      </c>
      <c r="E7" s="170" t="s">
        <v>101</v>
      </c>
      <c r="F7" s="170" t="s">
        <v>600</v>
      </c>
      <c r="G7" s="178" t="s">
        <v>116</v>
      </c>
      <c r="H7" s="170" t="s">
        <v>123</v>
      </c>
      <c r="I7" s="170" t="s">
        <v>628</v>
      </c>
      <c r="J7" s="169"/>
      <c r="K7" s="166">
        <v>18</v>
      </c>
      <c r="L7" s="187" t="s">
        <v>641</v>
      </c>
      <c r="M7" s="191">
        <v>1</v>
      </c>
      <c r="N7" s="191">
        <v>1</v>
      </c>
      <c r="O7" s="191">
        <v>1</v>
      </c>
      <c r="P7" s="191">
        <v>1</v>
      </c>
    </row>
    <row r="8" spans="1:16" ht="39.6" customHeight="1" x14ac:dyDescent="0.3">
      <c r="A8" s="162" t="s">
        <v>102</v>
      </c>
      <c r="B8" s="169"/>
      <c r="C8" s="169"/>
      <c r="D8" s="172" t="s">
        <v>588</v>
      </c>
      <c r="E8" s="170" t="s">
        <v>572</v>
      </c>
      <c r="F8" s="170" t="s">
        <v>601</v>
      </c>
      <c r="G8" s="178" t="s">
        <v>117</v>
      </c>
      <c r="H8" s="170" t="s">
        <v>124</v>
      </c>
      <c r="I8" s="170" t="s">
        <v>629</v>
      </c>
      <c r="J8" s="169"/>
      <c r="K8" s="166">
        <v>19</v>
      </c>
      <c r="L8" s="187" t="s">
        <v>642</v>
      </c>
      <c r="M8" s="192">
        <v>3</v>
      </c>
      <c r="N8" s="192">
        <v>3</v>
      </c>
      <c r="O8" s="192">
        <v>3</v>
      </c>
      <c r="P8" s="192">
        <v>3</v>
      </c>
    </row>
    <row r="9" spans="1:16" ht="52.8" customHeight="1" x14ac:dyDescent="0.3">
      <c r="A9" s="162" t="s">
        <v>104</v>
      </c>
      <c r="B9" s="169"/>
      <c r="C9" s="169"/>
      <c r="D9" s="172" t="s">
        <v>589</v>
      </c>
      <c r="E9" s="170" t="s">
        <v>579</v>
      </c>
      <c r="F9" s="170" t="s">
        <v>602</v>
      </c>
      <c r="G9" s="169"/>
      <c r="H9" s="170" t="s">
        <v>125</v>
      </c>
      <c r="I9" s="170" t="s">
        <v>630</v>
      </c>
      <c r="J9" s="169"/>
      <c r="K9" s="167">
        <v>1</v>
      </c>
      <c r="L9" s="187" t="s">
        <v>643</v>
      </c>
      <c r="M9" s="192">
        <v>825</v>
      </c>
      <c r="N9" s="192">
        <v>1095</v>
      </c>
      <c r="O9" s="192">
        <v>1095</v>
      </c>
      <c r="P9" s="192">
        <v>1095</v>
      </c>
    </row>
    <row r="10" spans="1:16" ht="79.2" x14ac:dyDescent="0.3">
      <c r="A10" s="162" t="s">
        <v>105</v>
      </c>
      <c r="B10" s="169"/>
      <c r="C10" s="169"/>
      <c r="D10" s="185" t="s">
        <v>538</v>
      </c>
      <c r="E10" s="170" t="s">
        <v>580</v>
      </c>
      <c r="F10" s="170" t="s">
        <v>603</v>
      </c>
      <c r="G10" s="169"/>
      <c r="H10" s="170" t="s">
        <v>126</v>
      </c>
      <c r="I10" s="170" t="s">
        <v>631</v>
      </c>
      <c r="J10" s="169"/>
      <c r="K10" s="166">
        <v>2</v>
      </c>
      <c r="L10" s="187" t="s">
        <v>644</v>
      </c>
      <c r="M10" s="192">
        <v>0</v>
      </c>
      <c r="N10" s="192">
        <v>150</v>
      </c>
      <c r="O10" s="192">
        <v>225</v>
      </c>
      <c r="P10" s="192">
        <v>225</v>
      </c>
    </row>
    <row r="11" spans="1:16" ht="52.8" customHeight="1" x14ac:dyDescent="0.3">
      <c r="A11" s="162" t="s">
        <v>106</v>
      </c>
      <c r="B11" s="169"/>
      <c r="C11" s="169"/>
      <c r="D11" s="186" t="s">
        <v>590</v>
      </c>
      <c r="E11" s="170" t="s">
        <v>581</v>
      </c>
      <c r="F11" s="170" t="s">
        <v>604</v>
      </c>
      <c r="G11" s="169"/>
      <c r="H11" s="170" t="s">
        <v>127</v>
      </c>
      <c r="I11" s="170" t="s">
        <v>632</v>
      </c>
      <c r="J11" s="169"/>
      <c r="K11" s="166">
        <v>3</v>
      </c>
      <c r="L11" s="187" t="s">
        <v>645</v>
      </c>
      <c r="M11" s="192">
        <v>0</v>
      </c>
      <c r="N11" s="192">
        <v>800</v>
      </c>
      <c r="O11" s="192">
        <v>850</v>
      </c>
      <c r="P11" s="192">
        <v>850</v>
      </c>
    </row>
    <row r="12" spans="1:16" ht="39.6" customHeight="1" x14ac:dyDescent="0.3">
      <c r="A12" s="162" t="s">
        <v>107</v>
      </c>
      <c r="B12" s="169"/>
      <c r="C12" s="169"/>
      <c r="D12" s="186" t="s">
        <v>591</v>
      </c>
      <c r="E12" s="171"/>
      <c r="F12" s="170" t="s">
        <v>605</v>
      </c>
      <c r="G12" s="169"/>
      <c r="H12" s="170" t="s">
        <v>128</v>
      </c>
      <c r="I12" s="170" t="s">
        <v>633</v>
      </c>
      <c r="J12" s="169"/>
      <c r="K12" s="166">
        <v>4</v>
      </c>
      <c r="L12" s="187" t="s">
        <v>646</v>
      </c>
      <c r="M12" s="192">
        <v>15</v>
      </c>
      <c r="N12" s="192">
        <v>15</v>
      </c>
      <c r="O12" s="192">
        <v>15</v>
      </c>
      <c r="P12" s="192">
        <v>15</v>
      </c>
    </row>
    <row r="13" spans="1:16" ht="52.8" customHeight="1" x14ac:dyDescent="0.3">
      <c r="A13" s="162" t="s">
        <v>108</v>
      </c>
      <c r="B13" s="169"/>
      <c r="C13" s="169"/>
      <c r="D13" s="185" t="s">
        <v>592</v>
      </c>
      <c r="E13" s="171"/>
      <c r="F13" s="170" t="s">
        <v>606</v>
      </c>
      <c r="G13" s="169"/>
      <c r="H13" s="170" t="s">
        <v>129</v>
      </c>
      <c r="I13" s="170" t="s">
        <v>634</v>
      </c>
      <c r="J13" s="169"/>
      <c r="K13" s="166">
        <v>5</v>
      </c>
      <c r="L13" s="187" t="s">
        <v>647</v>
      </c>
      <c r="M13" s="192">
        <v>45.1</v>
      </c>
      <c r="N13" s="192">
        <v>45.35</v>
      </c>
      <c r="O13" s="192">
        <v>45.6</v>
      </c>
      <c r="P13" s="192">
        <v>45.6</v>
      </c>
    </row>
    <row r="14" spans="1:16" ht="52.8" customHeight="1" x14ac:dyDescent="0.3">
      <c r="A14" s="169"/>
      <c r="B14" s="169"/>
      <c r="C14" s="169"/>
      <c r="D14" s="185" t="s">
        <v>593</v>
      </c>
      <c r="E14" s="171"/>
      <c r="F14" s="170" t="s">
        <v>607</v>
      </c>
      <c r="G14" s="169"/>
      <c r="H14" s="170" t="s">
        <v>130</v>
      </c>
      <c r="I14" s="170" t="s">
        <v>636</v>
      </c>
      <c r="J14" s="169"/>
      <c r="K14" s="166">
        <v>6</v>
      </c>
      <c r="L14" s="187" t="s">
        <v>648</v>
      </c>
      <c r="M14" s="192">
        <v>1</v>
      </c>
      <c r="N14" s="192">
        <v>1</v>
      </c>
      <c r="O14" s="192">
        <v>1</v>
      </c>
      <c r="P14" s="192">
        <v>1</v>
      </c>
    </row>
    <row r="15" spans="1:16" ht="26.4" customHeight="1" x14ac:dyDescent="0.3">
      <c r="A15" s="169"/>
      <c r="B15" s="169"/>
      <c r="C15" s="169"/>
      <c r="D15" s="185" t="s">
        <v>530</v>
      </c>
      <c r="E15" s="171"/>
      <c r="F15" s="170" t="s">
        <v>608</v>
      </c>
      <c r="G15" s="169"/>
      <c r="H15" s="170" t="s">
        <v>131</v>
      </c>
      <c r="I15" s="170" t="s">
        <v>530</v>
      </c>
      <c r="J15" s="169"/>
      <c r="K15" s="189">
        <v>7</v>
      </c>
      <c r="L15" s="187" t="s">
        <v>649</v>
      </c>
      <c r="M15" s="192">
        <v>0.1</v>
      </c>
      <c r="N15" s="192">
        <v>0.4</v>
      </c>
      <c r="O15" s="192">
        <v>0.7</v>
      </c>
      <c r="P15" s="192">
        <v>1</v>
      </c>
    </row>
    <row r="16" spans="1:16" ht="66" x14ac:dyDescent="0.3">
      <c r="A16" s="169"/>
      <c r="B16" s="169"/>
      <c r="C16" s="169"/>
      <c r="D16" s="186" t="s">
        <v>594</v>
      </c>
      <c r="E16" s="171"/>
      <c r="F16" s="170" t="s">
        <v>609</v>
      </c>
      <c r="G16" s="169"/>
      <c r="H16" s="170" t="s">
        <v>132</v>
      </c>
      <c r="I16" s="170" t="s">
        <v>635</v>
      </c>
      <c r="J16" s="169"/>
      <c r="K16" s="167">
        <v>1</v>
      </c>
      <c r="L16" s="187" t="s">
        <v>650</v>
      </c>
      <c r="M16" s="192">
        <v>0</v>
      </c>
      <c r="N16" s="192">
        <v>0.25</v>
      </c>
      <c r="O16" s="192">
        <v>0.5</v>
      </c>
      <c r="P16" s="192">
        <v>1</v>
      </c>
    </row>
    <row r="17" spans="1:16" ht="39.6" x14ac:dyDescent="0.3">
      <c r="A17" s="169"/>
      <c r="B17" s="169"/>
      <c r="C17" s="169"/>
      <c r="D17" s="169"/>
      <c r="E17" s="171"/>
      <c r="F17" s="170" t="s">
        <v>610</v>
      </c>
      <c r="G17" s="169"/>
      <c r="H17" s="171"/>
      <c r="I17" s="171"/>
      <c r="J17" s="169"/>
      <c r="K17" s="166">
        <v>2</v>
      </c>
      <c r="L17" s="187" t="s">
        <v>651</v>
      </c>
      <c r="M17" s="192">
        <v>0</v>
      </c>
      <c r="N17" s="192">
        <v>1</v>
      </c>
      <c r="O17" s="192">
        <v>0</v>
      </c>
      <c r="P17" s="192">
        <v>0</v>
      </c>
    </row>
    <row r="18" spans="1:16" ht="52.8" x14ac:dyDescent="0.3">
      <c r="A18" s="169"/>
      <c r="B18" s="169"/>
      <c r="C18" s="169"/>
      <c r="D18" s="169"/>
      <c r="E18" s="171"/>
      <c r="F18" s="170" t="s">
        <v>611</v>
      </c>
      <c r="G18" s="169"/>
      <c r="H18" s="171"/>
      <c r="I18" s="171"/>
      <c r="J18" s="169"/>
      <c r="K18" s="166">
        <v>6</v>
      </c>
      <c r="L18" s="187" t="s">
        <v>652</v>
      </c>
      <c r="M18" s="192">
        <v>2000</v>
      </c>
      <c r="N18" s="192">
        <v>3000</v>
      </c>
      <c r="O18" s="192">
        <v>3000</v>
      </c>
      <c r="P18" s="192">
        <v>4000</v>
      </c>
    </row>
    <row r="19" spans="1:16" ht="39.6" x14ac:dyDescent="0.3">
      <c r="A19" s="169"/>
      <c r="B19" s="169"/>
      <c r="C19" s="169"/>
      <c r="D19" s="169"/>
      <c r="E19" s="171"/>
      <c r="F19" s="176" t="s">
        <v>612</v>
      </c>
      <c r="G19" s="169"/>
      <c r="H19" s="171"/>
      <c r="I19" s="171"/>
      <c r="J19" s="169"/>
      <c r="K19" s="166">
        <v>8</v>
      </c>
      <c r="L19" s="187" t="s">
        <v>653</v>
      </c>
      <c r="M19" s="192">
        <v>1</v>
      </c>
      <c r="N19" s="192">
        <v>1</v>
      </c>
      <c r="O19" s="192">
        <v>1</v>
      </c>
      <c r="P19" s="192">
        <v>1</v>
      </c>
    </row>
    <row r="20" spans="1:16" ht="26.4" x14ac:dyDescent="0.3">
      <c r="A20" s="169"/>
      <c r="B20" s="169"/>
      <c r="C20" s="169"/>
      <c r="D20" s="169"/>
      <c r="E20" s="171"/>
      <c r="F20" s="170" t="s">
        <v>582</v>
      </c>
      <c r="G20" s="169"/>
      <c r="H20" s="171"/>
      <c r="I20" s="171"/>
      <c r="J20" s="169"/>
    </row>
    <row r="21" spans="1:16" ht="26.4" x14ac:dyDescent="0.3">
      <c r="A21" s="169"/>
      <c r="B21" s="169"/>
      <c r="C21" s="169"/>
      <c r="D21" s="169"/>
      <c r="E21" s="171"/>
      <c r="F21" s="170" t="s">
        <v>613</v>
      </c>
      <c r="G21" s="169"/>
      <c r="H21" s="171"/>
      <c r="I21" s="171"/>
      <c r="J21" s="169"/>
    </row>
    <row r="22" spans="1:16" ht="52.8" x14ac:dyDescent="0.3">
      <c r="A22" s="169"/>
      <c r="B22" s="169"/>
      <c r="C22" s="169"/>
      <c r="D22" s="169"/>
      <c r="E22" s="171"/>
      <c r="F22" s="170" t="s">
        <v>614</v>
      </c>
      <c r="G22" s="169"/>
      <c r="H22" s="171"/>
      <c r="I22" s="171"/>
      <c r="J22" s="169"/>
    </row>
    <row r="23" spans="1:16" ht="39.6" x14ac:dyDescent="0.3">
      <c r="A23" s="169"/>
      <c r="B23" s="169"/>
      <c r="C23" s="169"/>
      <c r="D23" s="169"/>
      <c r="E23" s="171"/>
      <c r="F23" s="170" t="s">
        <v>615</v>
      </c>
      <c r="G23" s="169"/>
      <c r="H23" s="171"/>
      <c r="I23" s="171"/>
      <c r="J23" s="169"/>
    </row>
    <row r="24" spans="1:16" ht="26.4" x14ac:dyDescent="0.3">
      <c r="A24" s="169"/>
      <c r="B24" s="169"/>
      <c r="C24" s="169"/>
      <c r="D24" s="169"/>
      <c r="E24" s="171"/>
      <c r="F24" s="170" t="s">
        <v>616</v>
      </c>
      <c r="G24" s="169"/>
      <c r="H24" s="171"/>
      <c r="I24" s="171"/>
      <c r="J24" s="169"/>
    </row>
    <row r="25" spans="1:16" ht="52.8" x14ac:dyDescent="0.3">
      <c r="A25" s="169"/>
      <c r="B25" s="169"/>
      <c r="C25" s="169"/>
      <c r="D25" s="169"/>
      <c r="E25" s="171"/>
      <c r="F25" s="170" t="s">
        <v>617</v>
      </c>
      <c r="G25" s="169"/>
      <c r="H25" s="171"/>
      <c r="I25" s="171"/>
      <c r="J25" s="169"/>
    </row>
    <row r="26" spans="1:16" ht="39.6" x14ac:dyDescent="0.3">
      <c r="A26" s="169"/>
      <c r="B26" s="169"/>
      <c r="C26" s="169"/>
      <c r="D26" s="169"/>
      <c r="E26" s="171"/>
      <c r="F26" s="170" t="s">
        <v>618</v>
      </c>
      <c r="G26" s="169"/>
      <c r="H26" s="171"/>
      <c r="I26" s="171"/>
      <c r="J26" s="169"/>
    </row>
    <row r="27" spans="1:16" ht="39.6" x14ac:dyDescent="0.3">
      <c r="A27" s="169"/>
      <c r="B27" s="169"/>
      <c r="C27" s="169"/>
      <c r="D27" s="169"/>
      <c r="E27" s="171"/>
      <c r="F27" s="170" t="s">
        <v>619</v>
      </c>
      <c r="G27" s="169"/>
      <c r="H27" s="171"/>
      <c r="I27" s="171"/>
      <c r="J27" s="169"/>
    </row>
    <row r="28" spans="1:16" ht="26.4" x14ac:dyDescent="0.3">
      <c r="A28" s="169"/>
      <c r="B28" s="169"/>
      <c r="C28" s="169"/>
      <c r="D28" s="169"/>
      <c r="E28" s="171"/>
      <c r="F28" s="170" t="s">
        <v>620</v>
      </c>
      <c r="G28" s="169"/>
      <c r="H28" s="171"/>
      <c r="I28" s="171"/>
      <c r="J28" s="169"/>
    </row>
    <row r="29" spans="1:16" ht="39.6" x14ac:dyDescent="0.3">
      <c r="A29" s="169"/>
      <c r="B29" s="169"/>
      <c r="C29" s="169"/>
      <c r="D29" s="169"/>
      <c r="E29" s="171"/>
      <c r="F29" s="170" t="s">
        <v>621</v>
      </c>
      <c r="G29" s="169"/>
      <c r="H29" s="171"/>
      <c r="I29" s="171"/>
      <c r="J29" s="169"/>
    </row>
    <row r="30" spans="1:16" ht="52.8" x14ac:dyDescent="0.3">
      <c r="A30" s="169"/>
      <c r="B30" s="169"/>
      <c r="C30" s="169"/>
      <c r="D30" s="169"/>
      <c r="E30" s="171"/>
      <c r="F30" s="170" t="s">
        <v>622</v>
      </c>
      <c r="G30" s="169"/>
      <c r="H30" s="171"/>
      <c r="I30" s="171"/>
      <c r="J30" s="169"/>
    </row>
    <row r="31" spans="1:16" x14ac:dyDescent="0.3">
      <c r="A31" s="169"/>
      <c r="B31" s="169"/>
      <c r="C31" s="169"/>
      <c r="D31" s="169"/>
      <c r="E31" s="171"/>
      <c r="F31" s="169"/>
      <c r="G31" s="169"/>
      <c r="H31" s="171"/>
      <c r="I31" s="171"/>
      <c r="J31" s="169"/>
    </row>
    <row r="32" spans="1:16" x14ac:dyDescent="0.3">
      <c r="A32" s="169"/>
      <c r="B32" s="169"/>
      <c r="C32" s="169"/>
      <c r="D32" s="169"/>
      <c r="E32" s="171"/>
      <c r="F32" s="169"/>
      <c r="G32" s="169"/>
      <c r="H32" s="171"/>
      <c r="I32" s="171"/>
      <c r="J32" s="169"/>
    </row>
    <row r="33" spans="1:10" x14ac:dyDescent="0.3">
      <c r="A33" s="169"/>
      <c r="B33" s="169"/>
      <c r="C33" s="169"/>
      <c r="D33" s="169"/>
      <c r="E33" s="171"/>
      <c r="F33" s="169"/>
      <c r="G33" s="169"/>
      <c r="H33" s="171"/>
      <c r="I33" s="171"/>
      <c r="J33" s="169"/>
    </row>
    <row r="34" spans="1:10" x14ac:dyDescent="0.3">
      <c r="A34" s="169"/>
      <c r="B34" s="169"/>
      <c r="C34" s="169"/>
      <c r="D34" s="169"/>
      <c r="E34" s="171"/>
      <c r="F34" s="169"/>
      <c r="G34" s="169"/>
      <c r="H34" s="171"/>
      <c r="I34" s="171"/>
      <c r="J34" s="169"/>
    </row>
    <row r="35" spans="1:10" x14ac:dyDescent="0.3">
      <c r="A35" s="169"/>
      <c r="B35" s="169"/>
      <c r="C35" s="169"/>
      <c r="D35" s="169"/>
      <c r="E35" s="171"/>
      <c r="F35" s="169"/>
      <c r="G35" s="169"/>
      <c r="H35" s="171"/>
      <c r="I35" s="171"/>
      <c r="J35" s="169"/>
    </row>
    <row r="36" spans="1:10" x14ac:dyDescent="0.3">
      <c r="A36" s="169"/>
      <c r="B36" s="169"/>
      <c r="C36" s="169"/>
      <c r="D36" s="169"/>
      <c r="E36" s="171"/>
      <c r="F36" s="169"/>
      <c r="G36" s="169"/>
      <c r="H36" s="171"/>
      <c r="I36" s="171"/>
      <c r="J36" s="169"/>
    </row>
    <row r="37" spans="1:10" x14ac:dyDescent="0.3">
      <c r="A37" s="169"/>
      <c r="B37" s="169"/>
      <c r="C37" s="169"/>
      <c r="D37" s="169"/>
      <c r="E37" s="171"/>
      <c r="F37" s="169"/>
      <c r="G37" s="169"/>
      <c r="H37" s="171"/>
      <c r="I37" s="171"/>
      <c r="J37" s="169"/>
    </row>
    <row r="38" spans="1:10" x14ac:dyDescent="0.3">
      <c r="A38" s="169"/>
      <c r="B38" s="169"/>
      <c r="C38" s="169"/>
      <c r="D38" s="169"/>
      <c r="E38" s="171"/>
      <c r="F38" s="169"/>
      <c r="G38" s="169"/>
      <c r="H38" s="171"/>
      <c r="I38" s="171"/>
      <c r="J38" s="169"/>
    </row>
    <row r="39" spans="1:10" x14ac:dyDescent="0.3">
      <c r="I39" s="17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K36"/>
  <sheetViews>
    <sheetView zoomScale="85" zoomScaleNormal="85" workbookViewId="0">
      <selection sqref="A1:C4"/>
    </sheetView>
  </sheetViews>
  <sheetFormatPr baseColWidth="10" defaultColWidth="11.44140625" defaultRowHeight="14.4" x14ac:dyDescent="0.3"/>
  <cols>
    <col min="1" max="17" width="19.44140625" style="1" customWidth="1"/>
    <col min="18" max="19" width="11.44140625" style="1"/>
    <col min="20" max="20" width="11.44140625" style="37"/>
    <col min="21" max="23" width="11.44140625" style="1"/>
    <col min="24" max="24" width="11.44140625" style="37"/>
    <col min="25" max="27" width="11.44140625" style="1"/>
    <col min="28" max="28" width="11.44140625" style="37"/>
    <col min="29" max="31" width="11.44140625" style="1"/>
    <col min="32" max="32" width="11.44140625" style="37"/>
    <col min="33" max="33" width="11.44140625" style="1"/>
    <col min="34" max="34" width="18.5546875" style="1" customWidth="1"/>
    <col min="35" max="16384" width="11.44140625" style="1"/>
  </cols>
  <sheetData>
    <row r="1" spans="1:37" customFormat="1" ht="20.100000000000001" customHeight="1" x14ac:dyDescent="0.3">
      <c r="A1" s="349"/>
      <c r="B1" s="349"/>
      <c r="C1" s="349"/>
      <c r="D1" s="350" t="s">
        <v>110</v>
      </c>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1" t="str">
        <f>[2]Indice!M1</f>
        <v>Código: OAP-F09</v>
      </c>
      <c r="AG1" s="351"/>
      <c r="AH1" s="352"/>
    </row>
    <row r="2" spans="1:37" customFormat="1" ht="20.100000000000001" customHeight="1" x14ac:dyDescent="0.3">
      <c r="A2" s="349"/>
      <c r="B2" s="349"/>
      <c r="C2" s="349"/>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1" t="str">
        <f>[2]Indice!M2</f>
        <v>Versión: 1</v>
      </c>
      <c r="AG2" s="351"/>
      <c r="AH2" s="352"/>
    </row>
    <row r="3" spans="1:37" customFormat="1" ht="20.100000000000001" customHeight="1" x14ac:dyDescent="0.3">
      <c r="A3" s="349"/>
      <c r="B3" s="349"/>
      <c r="C3" s="349"/>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1" t="str">
        <f>[2]Indice!M3</f>
        <v>Fecha de actualización: 4 de noviembre de 2021</v>
      </c>
      <c r="AG3" s="351"/>
      <c r="AH3" s="352"/>
    </row>
    <row r="4" spans="1:37" customFormat="1" ht="20.100000000000001" customHeight="1" x14ac:dyDescent="0.3">
      <c r="A4" s="349"/>
      <c r="B4" s="349"/>
      <c r="C4" s="349"/>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1" t="s">
        <v>109</v>
      </c>
      <c r="AG4" s="351"/>
      <c r="AH4" s="352"/>
    </row>
    <row r="5" spans="1:37" s="12" customFormat="1" ht="32.25" customHeight="1" x14ac:dyDescent="0.3">
      <c r="A5" s="344" t="s">
        <v>160</v>
      </c>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c r="AJ5"/>
      <c r="AK5"/>
    </row>
    <row r="6" spans="1:37" s="12" customFormat="1" ht="32.25" customHeight="1" x14ac:dyDescent="0.3">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c r="AJ6"/>
      <c r="AK6"/>
    </row>
    <row r="7" spans="1:37" s="12" customFormat="1" ht="32.25" customHeight="1" x14ac:dyDescent="0.3">
      <c r="A7" s="345"/>
      <c r="B7" s="345"/>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c r="AJ7"/>
      <c r="AK7"/>
    </row>
    <row r="8" spans="1:37" ht="16.5" customHeight="1" x14ac:dyDescent="0.3">
      <c r="A8" s="346" t="s">
        <v>0</v>
      </c>
      <c r="B8" s="346"/>
      <c r="C8" s="346"/>
      <c r="D8" s="346"/>
      <c r="E8" s="346"/>
      <c r="F8" s="347" t="s">
        <v>39</v>
      </c>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8"/>
    </row>
    <row r="9" spans="1:37" ht="20.25" customHeight="1" x14ac:dyDescent="0.3">
      <c r="A9" s="353" t="s">
        <v>57</v>
      </c>
      <c r="B9" s="354"/>
      <c r="C9" s="353" t="s">
        <v>37</v>
      </c>
      <c r="D9" s="354"/>
      <c r="E9" s="355"/>
      <c r="F9" s="2" t="s">
        <v>38</v>
      </c>
      <c r="G9" s="356">
        <v>2022</v>
      </c>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row>
    <row r="10" spans="1:37" s="6" customFormat="1" ht="15" customHeight="1" x14ac:dyDescent="0.3">
      <c r="A10" s="358" t="s">
        <v>1</v>
      </c>
      <c r="B10" s="358" t="s">
        <v>54</v>
      </c>
      <c r="C10" s="358" t="s">
        <v>55</v>
      </c>
      <c r="D10" s="358" t="s">
        <v>56</v>
      </c>
      <c r="E10" s="358" t="s">
        <v>2</v>
      </c>
      <c r="F10" s="360" t="s">
        <v>67</v>
      </c>
      <c r="G10" s="361"/>
      <c r="H10" s="361"/>
      <c r="I10" s="361"/>
      <c r="J10" s="361"/>
      <c r="K10" s="361"/>
      <c r="L10" s="361"/>
      <c r="M10" s="361"/>
      <c r="N10" s="361"/>
      <c r="O10" s="361"/>
      <c r="P10" s="361"/>
      <c r="Q10" s="362"/>
      <c r="R10" s="374" t="s">
        <v>66</v>
      </c>
      <c r="S10" s="375"/>
      <c r="T10" s="375"/>
      <c r="U10" s="375"/>
      <c r="V10" s="375"/>
      <c r="W10" s="375"/>
      <c r="X10" s="375"/>
      <c r="Y10" s="375"/>
      <c r="Z10" s="375"/>
      <c r="AA10" s="375"/>
      <c r="AB10" s="375"/>
      <c r="AC10" s="375"/>
      <c r="AD10" s="375"/>
      <c r="AE10" s="375"/>
      <c r="AF10" s="375"/>
      <c r="AG10" s="376"/>
      <c r="AH10" s="366" t="s">
        <v>14</v>
      </c>
    </row>
    <row r="11" spans="1:37" s="6" customFormat="1" ht="15" customHeight="1" x14ac:dyDescent="0.3">
      <c r="A11" s="359"/>
      <c r="B11" s="359"/>
      <c r="C11" s="359"/>
      <c r="D11" s="359"/>
      <c r="E11" s="359"/>
      <c r="F11" s="363"/>
      <c r="G11" s="364"/>
      <c r="H11" s="364"/>
      <c r="I11" s="364"/>
      <c r="J11" s="364"/>
      <c r="K11" s="364"/>
      <c r="L11" s="364"/>
      <c r="M11" s="364"/>
      <c r="N11" s="364"/>
      <c r="O11" s="364"/>
      <c r="P11" s="364"/>
      <c r="Q11" s="365"/>
      <c r="R11" s="368" t="s">
        <v>15</v>
      </c>
      <c r="S11" s="369"/>
      <c r="T11" s="369"/>
      <c r="U11" s="370"/>
      <c r="V11" s="368" t="s">
        <v>16</v>
      </c>
      <c r="W11" s="369"/>
      <c r="X11" s="369"/>
      <c r="Y11" s="370"/>
      <c r="Z11" s="368" t="s">
        <v>17</v>
      </c>
      <c r="AA11" s="369"/>
      <c r="AB11" s="369"/>
      <c r="AC11" s="370"/>
      <c r="AD11" s="371" t="s">
        <v>18</v>
      </c>
      <c r="AE11" s="372"/>
      <c r="AF11" s="372"/>
      <c r="AG11" s="373"/>
      <c r="AH11" s="367"/>
    </row>
    <row r="12" spans="1:37" s="6" customFormat="1" ht="30.6" x14ac:dyDescent="0.3">
      <c r="A12" s="359"/>
      <c r="B12" s="359"/>
      <c r="C12" s="359"/>
      <c r="D12" s="359"/>
      <c r="E12" s="359"/>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34" t="s">
        <v>21</v>
      </c>
      <c r="U12" s="7" t="s">
        <v>13</v>
      </c>
      <c r="V12" s="7" t="s">
        <v>40</v>
      </c>
      <c r="W12" s="7" t="s">
        <v>41</v>
      </c>
      <c r="X12" s="34" t="s">
        <v>42</v>
      </c>
      <c r="Y12" s="7" t="s">
        <v>68</v>
      </c>
      <c r="Z12" s="7" t="s">
        <v>43</v>
      </c>
      <c r="AA12" s="7" t="s">
        <v>44</v>
      </c>
      <c r="AB12" s="34" t="s">
        <v>45</v>
      </c>
      <c r="AC12" s="7" t="s">
        <v>70</v>
      </c>
      <c r="AD12" s="7" t="s">
        <v>46</v>
      </c>
      <c r="AE12" s="7" t="s">
        <v>47</v>
      </c>
      <c r="AF12" s="34" t="s">
        <v>48</v>
      </c>
      <c r="AG12" s="7" t="s">
        <v>71</v>
      </c>
      <c r="AH12" s="367"/>
    </row>
    <row r="13" spans="1:37" ht="120.75" customHeight="1" x14ac:dyDescent="0.3">
      <c r="A13" s="8" t="s">
        <v>50</v>
      </c>
      <c r="B13" s="9" t="s">
        <v>53</v>
      </c>
      <c r="C13" s="9" t="s">
        <v>49</v>
      </c>
      <c r="D13" s="9" t="s">
        <v>51</v>
      </c>
      <c r="E13" s="9" t="s">
        <v>52</v>
      </c>
      <c r="F13" s="9" t="s">
        <v>58</v>
      </c>
      <c r="G13" s="9" t="s">
        <v>133</v>
      </c>
      <c r="H13" s="9" t="s">
        <v>59</v>
      </c>
      <c r="I13" s="9" t="s">
        <v>63</v>
      </c>
      <c r="J13" s="9" t="s">
        <v>61</v>
      </c>
      <c r="K13" s="9" t="s">
        <v>65</v>
      </c>
      <c r="L13" s="9" t="s">
        <v>64</v>
      </c>
      <c r="M13" s="9" t="s">
        <v>22</v>
      </c>
      <c r="N13" s="10" t="s">
        <v>23</v>
      </c>
      <c r="O13" s="10" t="s">
        <v>24</v>
      </c>
      <c r="P13" s="10" t="s">
        <v>25</v>
      </c>
      <c r="Q13" s="10" t="s">
        <v>26</v>
      </c>
      <c r="R13" s="11" t="s">
        <v>28</v>
      </c>
      <c r="S13" s="11" t="s">
        <v>29</v>
      </c>
      <c r="T13" s="35" t="s">
        <v>30</v>
      </c>
      <c r="U13" s="11" t="s">
        <v>27</v>
      </c>
      <c r="V13" s="11" t="s">
        <v>31</v>
      </c>
      <c r="W13" s="11" t="s">
        <v>32</v>
      </c>
      <c r="X13" s="35" t="s">
        <v>30</v>
      </c>
      <c r="Y13" s="11" t="s">
        <v>69</v>
      </c>
      <c r="Z13" s="11" t="s">
        <v>33</v>
      </c>
      <c r="AA13" s="11" t="s">
        <v>34</v>
      </c>
      <c r="AB13" s="35" t="s">
        <v>30</v>
      </c>
      <c r="AC13" s="11" t="s">
        <v>73</v>
      </c>
      <c r="AD13" s="11" t="s">
        <v>35</v>
      </c>
      <c r="AE13" s="11" t="s">
        <v>36</v>
      </c>
      <c r="AF13" s="35" t="s">
        <v>30</v>
      </c>
      <c r="AG13" s="11" t="s">
        <v>72</v>
      </c>
      <c r="AH13" s="11" t="s">
        <v>74</v>
      </c>
    </row>
    <row r="14" spans="1:37" s="33" customFormat="1" ht="27.6" x14ac:dyDescent="0.3">
      <c r="A14" s="29" t="s">
        <v>50</v>
      </c>
      <c r="B14" s="30"/>
      <c r="C14" s="30"/>
      <c r="D14" s="30"/>
      <c r="E14" s="30"/>
      <c r="F14" s="30"/>
      <c r="G14" s="30"/>
      <c r="H14" s="30"/>
      <c r="I14" s="30"/>
      <c r="J14" s="30"/>
      <c r="K14" s="30"/>
      <c r="L14" s="30"/>
      <c r="M14" s="30"/>
      <c r="N14" s="31"/>
      <c r="O14" s="31"/>
      <c r="P14" s="31"/>
      <c r="Q14" s="31"/>
      <c r="R14" s="32"/>
      <c r="S14" s="32"/>
      <c r="T14" s="36" t="e">
        <f>S14/R14</f>
        <v>#DIV/0!</v>
      </c>
      <c r="U14" s="32"/>
      <c r="V14" s="32"/>
      <c r="W14" s="32"/>
      <c r="X14" s="36" t="e">
        <f>W14/V14</f>
        <v>#DIV/0!</v>
      </c>
      <c r="Y14" s="32"/>
      <c r="Z14" s="32"/>
      <c r="AA14" s="32"/>
      <c r="AB14" s="36" t="e">
        <f>AA14/Z14</f>
        <v>#DIV/0!</v>
      </c>
      <c r="AC14" s="32"/>
      <c r="AD14" s="32"/>
      <c r="AE14" s="32"/>
      <c r="AF14" s="36" t="e">
        <f>AE14/AD14</f>
        <v>#DIV/0!</v>
      </c>
      <c r="AG14" s="32"/>
      <c r="AH14" s="32"/>
    </row>
    <row r="15" spans="1:37" s="33" customFormat="1" ht="27.6" x14ac:dyDescent="0.3">
      <c r="A15" s="29" t="s">
        <v>50</v>
      </c>
      <c r="B15" s="30"/>
      <c r="C15" s="30"/>
      <c r="D15" s="30"/>
      <c r="E15" s="30"/>
      <c r="F15" s="30"/>
      <c r="G15" s="30"/>
      <c r="H15" s="30"/>
      <c r="I15" s="30"/>
      <c r="J15" s="30"/>
      <c r="K15" s="30"/>
      <c r="L15" s="30"/>
      <c r="M15" s="30"/>
      <c r="N15" s="31"/>
      <c r="O15" s="31"/>
      <c r="P15" s="31"/>
      <c r="Q15" s="31"/>
      <c r="R15" s="32"/>
      <c r="S15" s="32"/>
      <c r="T15" s="36" t="e">
        <f t="shared" ref="T15:T36" si="0">S15/R15</f>
        <v>#DIV/0!</v>
      </c>
      <c r="U15" s="32"/>
      <c r="V15" s="32"/>
      <c r="W15" s="32"/>
      <c r="X15" s="36" t="e">
        <f t="shared" ref="X15:X36" si="1">W15/V15</f>
        <v>#DIV/0!</v>
      </c>
      <c r="Y15" s="32"/>
      <c r="Z15" s="32"/>
      <c r="AA15" s="32"/>
      <c r="AB15" s="36" t="e">
        <f t="shared" ref="AB15:AB36" si="2">AA15/Z15</f>
        <v>#DIV/0!</v>
      </c>
      <c r="AC15" s="32"/>
      <c r="AD15" s="32"/>
      <c r="AE15" s="32"/>
      <c r="AF15" s="36" t="e">
        <f t="shared" ref="AF15:AF36" si="3">AE15/AD15</f>
        <v>#DIV/0!</v>
      </c>
      <c r="AG15" s="32"/>
      <c r="AH15" s="32"/>
    </row>
    <row r="16" spans="1:37" s="33" customFormat="1" ht="27.6" x14ac:dyDescent="0.3">
      <c r="A16" s="29" t="s">
        <v>50</v>
      </c>
      <c r="B16" s="30"/>
      <c r="C16" s="30"/>
      <c r="D16" s="30"/>
      <c r="E16" s="30"/>
      <c r="F16" s="30"/>
      <c r="G16" s="30"/>
      <c r="H16" s="30"/>
      <c r="I16" s="30"/>
      <c r="J16" s="30"/>
      <c r="K16" s="30"/>
      <c r="L16" s="30"/>
      <c r="M16" s="30"/>
      <c r="N16" s="31"/>
      <c r="O16" s="31"/>
      <c r="P16" s="31"/>
      <c r="Q16" s="31"/>
      <c r="R16" s="32"/>
      <c r="S16" s="32"/>
      <c r="T16" s="36" t="e">
        <f t="shared" si="0"/>
        <v>#DIV/0!</v>
      </c>
      <c r="U16" s="32"/>
      <c r="V16" s="32"/>
      <c r="W16" s="32"/>
      <c r="X16" s="36" t="e">
        <f t="shared" si="1"/>
        <v>#DIV/0!</v>
      </c>
      <c r="Y16" s="32"/>
      <c r="Z16" s="32"/>
      <c r="AA16" s="32"/>
      <c r="AB16" s="36" t="e">
        <f t="shared" si="2"/>
        <v>#DIV/0!</v>
      </c>
      <c r="AC16" s="32"/>
      <c r="AD16" s="32"/>
      <c r="AE16" s="32"/>
      <c r="AF16" s="36" t="e">
        <f t="shared" si="3"/>
        <v>#DIV/0!</v>
      </c>
      <c r="AG16" s="32"/>
      <c r="AH16" s="32"/>
    </row>
    <row r="17" spans="1:34" s="33" customFormat="1" ht="27.6" x14ac:dyDescent="0.3">
      <c r="A17" s="29" t="s">
        <v>50</v>
      </c>
      <c r="B17" s="30"/>
      <c r="C17" s="30"/>
      <c r="D17" s="30"/>
      <c r="E17" s="30"/>
      <c r="F17" s="30"/>
      <c r="G17" s="30"/>
      <c r="H17" s="30"/>
      <c r="I17" s="30"/>
      <c r="J17" s="30"/>
      <c r="K17" s="30"/>
      <c r="L17" s="30"/>
      <c r="M17" s="30"/>
      <c r="N17" s="31"/>
      <c r="O17" s="31"/>
      <c r="P17" s="31"/>
      <c r="Q17" s="31"/>
      <c r="R17" s="32"/>
      <c r="S17" s="32"/>
      <c r="T17" s="36" t="e">
        <f t="shared" si="0"/>
        <v>#DIV/0!</v>
      </c>
      <c r="U17" s="32"/>
      <c r="V17" s="32"/>
      <c r="W17" s="32"/>
      <c r="X17" s="36" t="e">
        <f t="shared" si="1"/>
        <v>#DIV/0!</v>
      </c>
      <c r="Y17" s="32"/>
      <c r="Z17" s="32"/>
      <c r="AA17" s="32"/>
      <c r="AB17" s="36" t="e">
        <f t="shared" si="2"/>
        <v>#DIV/0!</v>
      </c>
      <c r="AC17" s="32"/>
      <c r="AD17" s="32"/>
      <c r="AE17" s="32"/>
      <c r="AF17" s="36" t="e">
        <f t="shared" si="3"/>
        <v>#DIV/0!</v>
      </c>
      <c r="AG17" s="32"/>
      <c r="AH17" s="32"/>
    </row>
    <row r="18" spans="1:34" s="33" customFormat="1" ht="27.6" x14ac:dyDescent="0.3">
      <c r="A18" s="29" t="s">
        <v>50</v>
      </c>
      <c r="B18" s="30"/>
      <c r="C18" s="30"/>
      <c r="D18" s="30"/>
      <c r="E18" s="30"/>
      <c r="F18" s="30"/>
      <c r="G18" s="30"/>
      <c r="H18" s="30"/>
      <c r="I18" s="30"/>
      <c r="J18" s="30"/>
      <c r="K18" s="30"/>
      <c r="L18" s="30"/>
      <c r="M18" s="30"/>
      <c r="N18" s="31"/>
      <c r="O18" s="31"/>
      <c r="P18" s="31"/>
      <c r="Q18" s="31"/>
      <c r="R18" s="32"/>
      <c r="S18" s="32"/>
      <c r="T18" s="36" t="e">
        <f t="shared" si="0"/>
        <v>#DIV/0!</v>
      </c>
      <c r="U18" s="32"/>
      <c r="V18" s="32"/>
      <c r="W18" s="32"/>
      <c r="X18" s="36" t="e">
        <f t="shared" si="1"/>
        <v>#DIV/0!</v>
      </c>
      <c r="Y18" s="32"/>
      <c r="Z18" s="32"/>
      <c r="AA18" s="32"/>
      <c r="AB18" s="36" t="e">
        <f t="shared" si="2"/>
        <v>#DIV/0!</v>
      </c>
      <c r="AC18" s="32"/>
      <c r="AD18" s="32"/>
      <c r="AE18" s="32"/>
      <c r="AF18" s="36" t="e">
        <f t="shared" si="3"/>
        <v>#DIV/0!</v>
      </c>
      <c r="AG18" s="32"/>
      <c r="AH18" s="32"/>
    </row>
    <row r="19" spans="1:34" s="33" customFormat="1" ht="27.6" x14ac:dyDescent="0.3">
      <c r="A19" s="29" t="s">
        <v>50</v>
      </c>
      <c r="B19" s="30"/>
      <c r="C19" s="30"/>
      <c r="D19" s="30"/>
      <c r="E19" s="30"/>
      <c r="F19" s="30"/>
      <c r="G19" s="30"/>
      <c r="H19" s="30"/>
      <c r="I19" s="30"/>
      <c r="J19" s="30"/>
      <c r="K19" s="30"/>
      <c r="L19" s="30"/>
      <c r="M19" s="30"/>
      <c r="N19" s="31"/>
      <c r="O19" s="31"/>
      <c r="P19" s="31"/>
      <c r="Q19" s="31"/>
      <c r="R19" s="32"/>
      <c r="S19" s="32"/>
      <c r="T19" s="36" t="e">
        <f t="shared" si="0"/>
        <v>#DIV/0!</v>
      </c>
      <c r="U19" s="32"/>
      <c r="V19" s="32"/>
      <c r="W19" s="32"/>
      <c r="X19" s="36" t="e">
        <f t="shared" si="1"/>
        <v>#DIV/0!</v>
      </c>
      <c r="Y19" s="32"/>
      <c r="Z19" s="32"/>
      <c r="AA19" s="32"/>
      <c r="AB19" s="36" t="e">
        <f t="shared" si="2"/>
        <v>#DIV/0!</v>
      </c>
      <c r="AC19" s="32"/>
      <c r="AD19" s="32"/>
      <c r="AE19" s="32"/>
      <c r="AF19" s="36" t="e">
        <f t="shared" si="3"/>
        <v>#DIV/0!</v>
      </c>
      <c r="AG19" s="32"/>
      <c r="AH19" s="32"/>
    </row>
    <row r="20" spans="1:34" s="33" customFormat="1" ht="27.6" x14ac:dyDescent="0.3">
      <c r="A20" s="29" t="s">
        <v>50</v>
      </c>
      <c r="B20" s="30"/>
      <c r="C20" s="30"/>
      <c r="D20" s="30"/>
      <c r="E20" s="30"/>
      <c r="F20" s="30"/>
      <c r="G20" s="30"/>
      <c r="H20" s="30"/>
      <c r="I20" s="30"/>
      <c r="J20" s="30"/>
      <c r="K20" s="30"/>
      <c r="L20" s="30"/>
      <c r="M20" s="30"/>
      <c r="N20" s="31"/>
      <c r="O20" s="31"/>
      <c r="P20" s="31"/>
      <c r="Q20" s="31"/>
      <c r="R20" s="32"/>
      <c r="S20" s="32"/>
      <c r="T20" s="36" t="e">
        <f t="shared" si="0"/>
        <v>#DIV/0!</v>
      </c>
      <c r="U20" s="32"/>
      <c r="V20" s="32"/>
      <c r="W20" s="32"/>
      <c r="X20" s="36" t="e">
        <f t="shared" si="1"/>
        <v>#DIV/0!</v>
      </c>
      <c r="Y20" s="32"/>
      <c r="Z20" s="32"/>
      <c r="AA20" s="32"/>
      <c r="AB20" s="36" t="e">
        <f t="shared" si="2"/>
        <v>#DIV/0!</v>
      </c>
      <c r="AC20" s="32"/>
      <c r="AD20" s="32"/>
      <c r="AE20" s="32"/>
      <c r="AF20" s="36" t="e">
        <f t="shared" si="3"/>
        <v>#DIV/0!</v>
      </c>
      <c r="AG20" s="32"/>
      <c r="AH20" s="32"/>
    </row>
    <row r="21" spans="1:34" s="33" customFormat="1" ht="27.6" x14ac:dyDescent="0.3">
      <c r="A21" s="29" t="s">
        <v>50</v>
      </c>
      <c r="B21" s="30"/>
      <c r="C21" s="30"/>
      <c r="D21" s="30"/>
      <c r="E21" s="30"/>
      <c r="F21" s="30"/>
      <c r="G21" s="30"/>
      <c r="H21" s="30"/>
      <c r="I21" s="30"/>
      <c r="J21" s="30"/>
      <c r="K21" s="30"/>
      <c r="L21" s="30"/>
      <c r="M21" s="30"/>
      <c r="N21" s="31"/>
      <c r="O21" s="31"/>
      <c r="P21" s="31"/>
      <c r="Q21" s="31"/>
      <c r="R21" s="32"/>
      <c r="S21" s="32"/>
      <c r="T21" s="36" t="e">
        <f t="shared" si="0"/>
        <v>#DIV/0!</v>
      </c>
      <c r="U21" s="32"/>
      <c r="V21" s="32"/>
      <c r="W21" s="32"/>
      <c r="X21" s="36" t="e">
        <f t="shared" si="1"/>
        <v>#DIV/0!</v>
      </c>
      <c r="Y21" s="32"/>
      <c r="Z21" s="32"/>
      <c r="AA21" s="32"/>
      <c r="AB21" s="36" t="e">
        <f t="shared" si="2"/>
        <v>#DIV/0!</v>
      </c>
      <c r="AC21" s="32"/>
      <c r="AD21" s="32"/>
      <c r="AE21" s="32"/>
      <c r="AF21" s="36" t="e">
        <f t="shared" si="3"/>
        <v>#DIV/0!</v>
      </c>
      <c r="AG21" s="32"/>
      <c r="AH21" s="32"/>
    </row>
    <row r="22" spans="1:34" s="33" customFormat="1" ht="27.6" x14ac:dyDescent="0.3">
      <c r="A22" s="29" t="s">
        <v>50</v>
      </c>
      <c r="B22" s="30"/>
      <c r="C22" s="30"/>
      <c r="D22" s="30"/>
      <c r="E22" s="30"/>
      <c r="F22" s="30"/>
      <c r="G22" s="30"/>
      <c r="H22" s="30"/>
      <c r="I22" s="30"/>
      <c r="J22" s="30"/>
      <c r="K22" s="30"/>
      <c r="L22" s="30"/>
      <c r="M22" s="30"/>
      <c r="N22" s="31"/>
      <c r="O22" s="31"/>
      <c r="P22" s="31"/>
      <c r="Q22" s="31"/>
      <c r="R22" s="32"/>
      <c r="S22" s="32"/>
      <c r="T22" s="36" t="e">
        <f t="shared" si="0"/>
        <v>#DIV/0!</v>
      </c>
      <c r="U22" s="32"/>
      <c r="V22" s="32"/>
      <c r="W22" s="32"/>
      <c r="X22" s="36" t="e">
        <f t="shared" si="1"/>
        <v>#DIV/0!</v>
      </c>
      <c r="Y22" s="32"/>
      <c r="Z22" s="32"/>
      <c r="AA22" s="32"/>
      <c r="AB22" s="36" t="e">
        <f t="shared" si="2"/>
        <v>#DIV/0!</v>
      </c>
      <c r="AC22" s="32"/>
      <c r="AD22" s="32"/>
      <c r="AE22" s="32"/>
      <c r="AF22" s="36" t="e">
        <f t="shared" si="3"/>
        <v>#DIV/0!</v>
      </c>
      <c r="AG22" s="32"/>
      <c r="AH22" s="32"/>
    </row>
    <row r="23" spans="1:34" s="33" customFormat="1" ht="27.6" x14ac:dyDescent="0.3">
      <c r="A23" s="29" t="s">
        <v>50</v>
      </c>
      <c r="B23" s="30"/>
      <c r="C23" s="30"/>
      <c r="D23" s="30"/>
      <c r="E23" s="30"/>
      <c r="F23" s="30"/>
      <c r="G23" s="30"/>
      <c r="H23" s="30"/>
      <c r="I23" s="30"/>
      <c r="J23" s="30"/>
      <c r="K23" s="30"/>
      <c r="L23" s="30"/>
      <c r="M23" s="30"/>
      <c r="N23" s="31"/>
      <c r="O23" s="31"/>
      <c r="P23" s="31"/>
      <c r="Q23" s="31"/>
      <c r="R23" s="32"/>
      <c r="S23" s="32"/>
      <c r="T23" s="36" t="e">
        <f t="shared" si="0"/>
        <v>#DIV/0!</v>
      </c>
      <c r="U23" s="32"/>
      <c r="V23" s="32"/>
      <c r="W23" s="32"/>
      <c r="X23" s="36" t="e">
        <f t="shared" si="1"/>
        <v>#DIV/0!</v>
      </c>
      <c r="Y23" s="32"/>
      <c r="Z23" s="32"/>
      <c r="AA23" s="32"/>
      <c r="AB23" s="36" t="e">
        <f t="shared" si="2"/>
        <v>#DIV/0!</v>
      </c>
      <c r="AC23" s="32"/>
      <c r="AD23" s="32"/>
      <c r="AE23" s="32"/>
      <c r="AF23" s="36" t="e">
        <f t="shared" si="3"/>
        <v>#DIV/0!</v>
      </c>
      <c r="AG23" s="32"/>
      <c r="AH23" s="32"/>
    </row>
    <row r="24" spans="1:34" s="33" customFormat="1" ht="27.6" x14ac:dyDescent="0.3">
      <c r="A24" s="29" t="s">
        <v>50</v>
      </c>
      <c r="B24" s="30"/>
      <c r="C24" s="30"/>
      <c r="D24" s="30"/>
      <c r="E24" s="30"/>
      <c r="F24" s="30"/>
      <c r="G24" s="30"/>
      <c r="H24" s="30"/>
      <c r="I24" s="30"/>
      <c r="J24" s="30"/>
      <c r="K24" s="30"/>
      <c r="L24" s="30"/>
      <c r="M24" s="30"/>
      <c r="N24" s="31"/>
      <c r="O24" s="31"/>
      <c r="P24" s="31"/>
      <c r="Q24" s="31"/>
      <c r="R24" s="32"/>
      <c r="S24" s="32"/>
      <c r="T24" s="36" t="e">
        <f t="shared" si="0"/>
        <v>#DIV/0!</v>
      </c>
      <c r="U24" s="32"/>
      <c r="V24" s="32"/>
      <c r="W24" s="32"/>
      <c r="X24" s="36" t="e">
        <f t="shared" si="1"/>
        <v>#DIV/0!</v>
      </c>
      <c r="Y24" s="32"/>
      <c r="Z24" s="32"/>
      <c r="AA24" s="32"/>
      <c r="AB24" s="36" t="e">
        <f t="shared" si="2"/>
        <v>#DIV/0!</v>
      </c>
      <c r="AC24" s="32"/>
      <c r="AD24" s="32"/>
      <c r="AE24" s="32"/>
      <c r="AF24" s="36" t="e">
        <f t="shared" si="3"/>
        <v>#DIV/0!</v>
      </c>
      <c r="AG24" s="32"/>
      <c r="AH24" s="32"/>
    </row>
    <row r="25" spans="1:34" s="33" customFormat="1" ht="27.6" x14ac:dyDescent="0.3">
      <c r="A25" s="29" t="s">
        <v>50</v>
      </c>
      <c r="B25" s="30"/>
      <c r="C25" s="30"/>
      <c r="D25" s="30"/>
      <c r="E25" s="30"/>
      <c r="F25" s="30"/>
      <c r="G25" s="30"/>
      <c r="H25" s="30"/>
      <c r="I25" s="30"/>
      <c r="J25" s="30"/>
      <c r="K25" s="30"/>
      <c r="L25" s="30"/>
      <c r="M25" s="30"/>
      <c r="N25" s="31"/>
      <c r="O25" s="31"/>
      <c r="P25" s="31"/>
      <c r="Q25" s="31"/>
      <c r="R25" s="32"/>
      <c r="S25" s="32"/>
      <c r="T25" s="36" t="e">
        <f t="shared" si="0"/>
        <v>#DIV/0!</v>
      </c>
      <c r="U25" s="32"/>
      <c r="V25" s="32"/>
      <c r="W25" s="32"/>
      <c r="X25" s="36" t="e">
        <f t="shared" si="1"/>
        <v>#DIV/0!</v>
      </c>
      <c r="Y25" s="32"/>
      <c r="Z25" s="32"/>
      <c r="AA25" s="32"/>
      <c r="AB25" s="36" t="e">
        <f t="shared" si="2"/>
        <v>#DIV/0!</v>
      </c>
      <c r="AC25" s="32"/>
      <c r="AD25" s="32"/>
      <c r="AE25" s="32"/>
      <c r="AF25" s="36" t="e">
        <f t="shared" si="3"/>
        <v>#DIV/0!</v>
      </c>
      <c r="AG25" s="32"/>
      <c r="AH25" s="32"/>
    </row>
    <row r="26" spans="1:34" s="33" customFormat="1" ht="27.6" x14ac:dyDescent="0.3">
      <c r="A26" s="29" t="s">
        <v>50</v>
      </c>
      <c r="B26" s="30"/>
      <c r="C26" s="30"/>
      <c r="D26" s="30"/>
      <c r="E26" s="30"/>
      <c r="F26" s="30"/>
      <c r="G26" s="30"/>
      <c r="H26" s="30"/>
      <c r="I26" s="30"/>
      <c r="J26" s="30"/>
      <c r="K26" s="30"/>
      <c r="L26" s="30"/>
      <c r="M26" s="30"/>
      <c r="N26" s="31"/>
      <c r="O26" s="31"/>
      <c r="P26" s="31"/>
      <c r="Q26" s="31"/>
      <c r="R26" s="32"/>
      <c r="S26" s="32"/>
      <c r="T26" s="36" t="e">
        <f t="shared" si="0"/>
        <v>#DIV/0!</v>
      </c>
      <c r="U26" s="32"/>
      <c r="V26" s="32"/>
      <c r="W26" s="32"/>
      <c r="X26" s="36" t="e">
        <f t="shared" si="1"/>
        <v>#DIV/0!</v>
      </c>
      <c r="Y26" s="32"/>
      <c r="Z26" s="32"/>
      <c r="AA26" s="32"/>
      <c r="AB26" s="36" t="e">
        <f t="shared" si="2"/>
        <v>#DIV/0!</v>
      </c>
      <c r="AC26" s="32"/>
      <c r="AD26" s="32"/>
      <c r="AE26" s="32"/>
      <c r="AF26" s="36" t="e">
        <f t="shared" si="3"/>
        <v>#DIV/0!</v>
      </c>
      <c r="AG26" s="32"/>
      <c r="AH26" s="32"/>
    </row>
    <row r="27" spans="1:34" s="33" customFormat="1" ht="27.6" x14ac:dyDescent="0.3">
      <c r="A27" s="29" t="s">
        <v>50</v>
      </c>
      <c r="B27" s="30"/>
      <c r="C27" s="30"/>
      <c r="D27" s="30"/>
      <c r="E27" s="30"/>
      <c r="F27" s="30"/>
      <c r="G27" s="30"/>
      <c r="H27" s="30"/>
      <c r="I27" s="30"/>
      <c r="J27" s="30"/>
      <c r="K27" s="30"/>
      <c r="L27" s="30"/>
      <c r="M27" s="30"/>
      <c r="N27" s="31"/>
      <c r="O27" s="31"/>
      <c r="P27" s="31"/>
      <c r="Q27" s="31"/>
      <c r="R27" s="32"/>
      <c r="S27" s="32"/>
      <c r="T27" s="36" t="e">
        <f t="shared" si="0"/>
        <v>#DIV/0!</v>
      </c>
      <c r="U27" s="32"/>
      <c r="V27" s="32"/>
      <c r="W27" s="32"/>
      <c r="X27" s="36" t="e">
        <f t="shared" si="1"/>
        <v>#DIV/0!</v>
      </c>
      <c r="Y27" s="32"/>
      <c r="Z27" s="32"/>
      <c r="AA27" s="32"/>
      <c r="AB27" s="36" t="e">
        <f t="shared" si="2"/>
        <v>#DIV/0!</v>
      </c>
      <c r="AC27" s="32"/>
      <c r="AD27" s="32"/>
      <c r="AE27" s="32"/>
      <c r="AF27" s="36" t="e">
        <f t="shared" si="3"/>
        <v>#DIV/0!</v>
      </c>
      <c r="AG27" s="32"/>
      <c r="AH27" s="32"/>
    </row>
    <row r="28" spans="1:34" s="33" customFormat="1" ht="27.6" x14ac:dyDescent="0.3">
      <c r="A28" s="29" t="s">
        <v>50</v>
      </c>
      <c r="B28" s="30"/>
      <c r="C28" s="30"/>
      <c r="D28" s="30"/>
      <c r="E28" s="30"/>
      <c r="F28" s="30"/>
      <c r="G28" s="30"/>
      <c r="H28" s="30"/>
      <c r="I28" s="30"/>
      <c r="J28" s="30"/>
      <c r="K28" s="30"/>
      <c r="L28" s="30"/>
      <c r="M28" s="30"/>
      <c r="N28" s="31"/>
      <c r="O28" s="31"/>
      <c r="P28" s="31"/>
      <c r="Q28" s="31"/>
      <c r="R28" s="32"/>
      <c r="S28" s="32"/>
      <c r="T28" s="36" t="e">
        <f t="shared" si="0"/>
        <v>#DIV/0!</v>
      </c>
      <c r="U28" s="32"/>
      <c r="V28" s="32"/>
      <c r="W28" s="32"/>
      <c r="X28" s="36" t="e">
        <f t="shared" si="1"/>
        <v>#DIV/0!</v>
      </c>
      <c r="Y28" s="32"/>
      <c r="Z28" s="32"/>
      <c r="AA28" s="32"/>
      <c r="AB28" s="36" t="e">
        <f t="shared" si="2"/>
        <v>#DIV/0!</v>
      </c>
      <c r="AC28" s="32"/>
      <c r="AD28" s="32"/>
      <c r="AE28" s="32"/>
      <c r="AF28" s="36" t="e">
        <f t="shared" si="3"/>
        <v>#DIV/0!</v>
      </c>
      <c r="AG28" s="32"/>
      <c r="AH28" s="32"/>
    </row>
    <row r="29" spans="1:34" s="33" customFormat="1" ht="27.6" x14ac:dyDescent="0.3">
      <c r="A29" s="29" t="s">
        <v>50</v>
      </c>
      <c r="B29" s="30"/>
      <c r="C29" s="30"/>
      <c r="D29" s="30"/>
      <c r="E29" s="30"/>
      <c r="F29" s="30"/>
      <c r="G29" s="30"/>
      <c r="H29" s="30"/>
      <c r="I29" s="30"/>
      <c r="J29" s="30"/>
      <c r="K29" s="30"/>
      <c r="L29" s="30"/>
      <c r="M29" s="30"/>
      <c r="N29" s="31"/>
      <c r="O29" s="31"/>
      <c r="P29" s="31"/>
      <c r="Q29" s="31"/>
      <c r="R29" s="32"/>
      <c r="S29" s="32"/>
      <c r="T29" s="36" t="e">
        <f t="shared" si="0"/>
        <v>#DIV/0!</v>
      </c>
      <c r="U29" s="32"/>
      <c r="V29" s="32"/>
      <c r="W29" s="32"/>
      <c r="X29" s="36" t="e">
        <f t="shared" si="1"/>
        <v>#DIV/0!</v>
      </c>
      <c r="Y29" s="32"/>
      <c r="Z29" s="32"/>
      <c r="AA29" s="32"/>
      <c r="AB29" s="36" t="e">
        <f t="shared" si="2"/>
        <v>#DIV/0!</v>
      </c>
      <c r="AC29" s="32"/>
      <c r="AD29" s="32"/>
      <c r="AE29" s="32"/>
      <c r="AF29" s="36" t="e">
        <f t="shared" si="3"/>
        <v>#DIV/0!</v>
      </c>
      <c r="AG29" s="32"/>
      <c r="AH29" s="32"/>
    </row>
    <row r="30" spans="1:34" s="33" customFormat="1" ht="27.6" x14ac:dyDescent="0.3">
      <c r="A30" s="29" t="s">
        <v>50</v>
      </c>
      <c r="B30" s="30"/>
      <c r="C30" s="30"/>
      <c r="D30" s="30"/>
      <c r="E30" s="30"/>
      <c r="F30" s="30"/>
      <c r="G30" s="30"/>
      <c r="H30" s="30"/>
      <c r="I30" s="30"/>
      <c r="J30" s="30"/>
      <c r="K30" s="30"/>
      <c r="L30" s="30"/>
      <c r="M30" s="30"/>
      <c r="N30" s="31"/>
      <c r="O30" s="31"/>
      <c r="P30" s="31"/>
      <c r="Q30" s="31"/>
      <c r="R30" s="32"/>
      <c r="S30" s="32"/>
      <c r="T30" s="36" t="e">
        <f t="shared" si="0"/>
        <v>#DIV/0!</v>
      </c>
      <c r="U30" s="32"/>
      <c r="V30" s="32"/>
      <c r="W30" s="32"/>
      <c r="X30" s="36" t="e">
        <f t="shared" si="1"/>
        <v>#DIV/0!</v>
      </c>
      <c r="Y30" s="32"/>
      <c r="Z30" s="32"/>
      <c r="AA30" s="32"/>
      <c r="AB30" s="36" t="e">
        <f t="shared" si="2"/>
        <v>#DIV/0!</v>
      </c>
      <c r="AC30" s="32"/>
      <c r="AD30" s="32"/>
      <c r="AE30" s="32"/>
      <c r="AF30" s="36" t="e">
        <f t="shared" si="3"/>
        <v>#DIV/0!</v>
      </c>
      <c r="AG30" s="32"/>
      <c r="AH30" s="32"/>
    </row>
    <row r="31" spans="1:34" s="33" customFormat="1" ht="27.6" x14ac:dyDescent="0.3">
      <c r="A31" s="29" t="s">
        <v>50</v>
      </c>
      <c r="B31" s="30"/>
      <c r="C31" s="30"/>
      <c r="D31" s="30"/>
      <c r="E31" s="30"/>
      <c r="F31" s="30"/>
      <c r="G31" s="30"/>
      <c r="H31" s="30"/>
      <c r="I31" s="30"/>
      <c r="J31" s="30"/>
      <c r="K31" s="30"/>
      <c r="L31" s="30"/>
      <c r="M31" s="30"/>
      <c r="N31" s="31"/>
      <c r="O31" s="31"/>
      <c r="P31" s="31"/>
      <c r="Q31" s="31"/>
      <c r="R31" s="32"/>
      <c r="S31" s="32"/>
      <c r="T31" s="36" t="e">
        <f t="shared" si="0"/>
        <v>#DIV/0!</v>
      </c>
      <c r="U31" s="32"/>
      <c r="V31" s="32"/>
      <c r="W31" s="32"/>
      <c r="X31" s="36" t="e">
        <f t="shared" si="1"/>
        <v>#DIV/0!</v>
      </c>
      <c r="Y31" s="32"/>
      <c r="Z31" s="32"/>
      <c r="AA31" s="32"/>
      <c r="AB31" s="36" t="e">
        <f t="shared" si="2"/>
        <v>#DIV/0!</v>
      </c>
      <c r="AC31" s="32"/>
      <c r="AD31" s="32"/>
      <c r="AE31" s="32"/>
      <c r="AF31" s="36" t="e">
        <f t="shared" si="3"/>
        <v>#DIV/0!</v>
      </c>
      <c r="AG31" s="32"/>
      <c r="AH31" s="32"/>
    </row>
    <row r="32" spans="1:34" s="33" customFormat="1" ht="27.6" x14ac:dyDescent="0.3">
      <c r="A32" s="29" t="s">
        <v>50</v>
      </c>
      <c r="B32" s="30"/>
      <c r="C32" s="30"/>
      <c r="D32" s="30"/>
      <c r="E32" s="30"/>
      <c r="F32" s="30"/>
      <c r="G32" s="30"/>
      <c r="H32" s="30"/>
      <c r="I32" s="30"/>
      <c r="J32" s="30"/>
      <c r="K32" s="30"/>
      <c r="L32" s="30"/>
      <c r="M32" s="30"/>
      <c r="N32" s="31"/>
      <c r="O32" s="31"/>
      <c r="P32" s="31"/>
      <c r="Q32" s="31"/>
      <c r="R32" s="32"/>
      <c r="S32" s="32"/>
      <c r="T32" s="36" t="e">
        <f t="shared" si="0"/>
        <v>#DIV/0!</v>
      </c>
      <c r="U32" s="32"/>
      <c r="V32" s="32"/>
      <c r="W32" s="32"/>
      <c r="X32" s="36" t="e">
        <f t="shared" si="1"/>
        <v>#DIV/0!</v>
      </c>
      <c r="Y32" s="32"/>
      <c r="Z32" s="32"/>
      <c r="AA32" s="32"/>
      <c r="AB32" s="36" t="e">
        <f t="shared" si="2"/>
        <v>#DIV/0!</v>
      </c>
      <c r="AC32" s="32"/>
      <c r="AD32" s="32"/>
      <c r="AE32" s="32"/>
      <c r="AF32" s="36" t="e">
        <f t="shared" si="3"/>
        <v>#DIV/0!</v>
      </c>
      <c r="AG32" s="32"/>
      <c r="AH32" s="32"/>
    </row>
    <row r="33" spans="1:34" s="33" customFormat="1" ht="27.6" x14ac:dyDescent="0.3">
      <c r="A33" s="29" t="s">
        <v>50</v>
      </c>
      <c r="B33" s="30"/>
      <c r="C33" s="30"/>
      <c r="D33" s="30"/>
      <c r="E33" s="30"/>
      <c r="F33" s="30"/>
      <c r="G33" s="30"/>
      <c r="H33" s="30"/>
      <c r="I33" s="30"/>
      <c r="J33" s="30"/>
      <c r="K33" s="30"/>
      <c r="L33" s="30"/>
      <c r="M33" s="30"/>
      <c r="N33" s="31"/>
      <c r="O33" s="31"/>
      <c r="P33" s="31"/>
      <c r="Q33" s="31"/>
      <c r="R33" s="32"/>
      <c r="S33" s="32"/>
      <c r="T33" s="36" t="e">
        <f t="shared" si="0"/>
        <v>#DIV/0!</v>
      </c>
      <c r="U33" s="32"/>
      <c r="V33" s="32"/>
      <c r="W33" s="32"/>
      <c r="X33" s="36" t="e">
        <f t="shared" si="1"/>
        <v>#DIV/0!</v>
      </c>
      <c r="Y33" s="32"/>
      <c r="Z33" s="32"/>
      <c r="AA33" s="32"/>
      <c r="AB33" s="36" t="e">
        <f t="shared" si="2"/>
        <v>#DIV/0!</v>
      </c>
      <c r="AC33" s="32"/>
      <c r="AD33" s="32"/>
      <c r="AE33" s="32"/>
      <c r="AF33" s="36" t="e">
        <f t="shared" si="3"/>
        <v>#DIV/0!</v>
      </c>
      <c r="AG33" s="32"/>
      <c r="AH33" s="32"/>
    </row>
    <row r="34" spans="1:34" s="33" customFormat="1" ht="27.6" x14ac:dyDescent="0.3">
      <c r="A34" s="29" t="s">
        <v>50</v>
      </c>
      <c r="B34" s="30"/>
      <c r="C34" s="30"/>
      <c r="D34" s="30"/>
      <c r="E34" s="30"/>
      <c r="F34" s="30"/>
      <c r="G34" s="30"/>
      <c r="H34" s="30"/>
      <c r="I34" s="30"/>
      <c r="J34" s="30"/>
      <c r="K34" s="30"/>
      <c r="L34" s="30"/>
      <c r="M34" s="30"/>
      <c r="N34" s="31"/>
      <c r="O34" s="31"/>
      <c r="P34" s="31"/>
      <c r="Q34" s="31"/>
      <c r="R34" s="32"/>
      <c r="S34" s="32"/>
      <c r="T34" s="36" t="e">
        <f t="shared" si="0"/>
        <v>#DIV/0!</v>
      </c>
      <c r="U34" s="32"/>
      <c r="V34" s="32"/>
      <c r="W34" s="32"/>
      <c r="X34" s="36" t="e">
        <f t="shared" si="1"/>
        <v>#DIV/0!</v>
      </c>
      <c r="Y34" s="32"/>
      <c r="Z34" s="32"/>
      <c r="AA34" s="32"/>
      <c r="AB34" s="36" t="e">
        <f t="shared" si="2"/>
        <v>#DIV/0!</v>
      </c>
      <c r="AC34" s="32"/>
      <c r="AD34" s="32"/>
      <c r="AE34" s="32"/>
      <c r="AF34" s="36" t="e">
        <f t="shared" si="3"/>
        <v>#DIV/0!</v>
      </c>
      <c r="AG34" s="32"/>
      <c r="AH34" s="32"/>
    </row>
    <row r="35" spans="1:34" s="33" customFormat="1" ht="27.6" x14ac:dyDescent="0.3">
      <c r="A35" s="29" t="s">
        <v>50</v>
      </c>
      <c r="B35" s="30"/>
      <c r="C35" s="30"/>
      <c r="D35" s="30"/>
      <c r="E35" s="30"/>
      <c r="F35" s="30"/>
      <c r="G35" s="30"/>
      <c r="H35" s="30"/>
      <c r="I35" s="30"/>
      <c r="J35" s="30"/>
      <c r="K35" s="30"/>
      <c r="L35" s="30"/>
      <c r="M35" s="30"/>
      <c r="N35" s="31"/>
      <c r="O35" s="31"/>
      <c r="P35" s="31"/>
      <c r="Q35" s="31"/>
      <c r="R35" s="32"/>
      <c r="S35" s="32"/>
      <c r="T35" s="36" t="e">
        <f t="shared" si="0"/>
        <v>#DIV/0!</v>
      </c>
      <c r="U35" s="32"/>
      <c r="V35" s="32"/>
      <c r="W35" s="32"/>
      <c r="X35" s="36" t="e">
        <f t="shared" si="1"/>
        <v>#DIV/0!</v>
      </c>
      <c r="Y35" s="32"/>
      <c r="Z35" s="32"/>
      <c r="AA35" s="32"/>
      <c r="AB35" s="36" t="e">
        <f t="shared" si="2"/>
        <v>#DIV/0!</v>
      </c>
      <c r="AC35" s="32"/>
      <c r="AD35" s="32"/>
      <c r="AE35" s="32"/>
      <c r="AF35" s="36" t="e">
        <f t="shared" si="3"/>
        <v>#DIV/0!</v>
      </c>
      <c r="AG35" s="32"/>
      <c r="AH35" s="32"/>
    </row>
    <row r="36" spans="1:34" s="33" customFormat="1" ht="27.6" x14ac:dyDescent="0.3">
      <c r="A36" s="29" t="s">
        <v>50</v>
      </c>
      <c r="B36" s="30"/>
      <c r="C36" s="30"/>
      <c r="D36" s="30"/>
      <c r="E36" s="30"/>
      <c r="F36" s="30"/>
      <c r="G36" s="30"/>
      <c r="H36" s="30"/>
      <c r="I36" s="30"/>
      <c r="J36" s="30"/>
      <c r="K36" s="30"/>
      <c r="L36" s="30"/>
      <c r="M36" s="30"/>
      <c r="N36" s="31"/>
      <c r="O36" s="31"/>
      <c r="P36" s="31"/>
      <c r="Q36" s="31"/>
      <c r="R36" s="32"/>
      <c r="S36" s="32"/>
      <c r="T36" s="36" t="e">
        <f t="shared" si="0"/>
        <v>#DIV/0!</v>
      </c>
      <c r="U36" s="32"/>
      <c r="V36" s="32"/>
      <c r="W36" s="32"/>
      <c r="X36" s="36" t="e">
        <f t="shared" si="1"/>
        <v>#DIV/0!</v>
      </c>
      <c r="Y36" s="32"/>
      <c r="Z36" s="32"/>
      <c r="AA36" s="32"/>
      <c r="AB36" s="36" t="e">
        <f t="shared" si="2"/>
        <v>#DIV/0!</v>
      </c>
      <c r="AC36" s="32"/>
      <c r="AD36" s="32"/>
      <c r="AE36" s="32"/>
      <c r="AF36" s="36" t="e">
        <f t="shared" si="3"/>
        <v>#DIV/0!</v>
      </c>
      <c r="AG36" s="32"/>
      <c r="AH36" s="32"/>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DESPLEGABLES!$B$2:$B$3</xm:f>
          </x14:formula1>
          <xm:sqref>B14:B36</xm:sqref>
        </x14:dataValidation>
        <x14:dataValidation type="list" allowBlank="1" showInputMessage="1" showErrorMessage="1" xr:uid="{00000000-0002-0000-0100-000001000000}">
          <x14:formula1>
            <xm:f>DESPLEGABLES!$E$2:$E$8</xm:f>
          </x14:formula1>
          <xm:sqref>C14:C36</xm:sqref>
        </x14:dataValidation>
        <x14:dataValidation type="list" allowBlank="1" showInputMessage="1" showErrorMessage="1" xr:uid="{00000000-0002-0000-0100-000002000000}">
          <x14:formula1>
            <xm:f>DESPLEGABLES!$D$2:$D$3</xm:f>
          </x14:formula1>
          <xm:sqref>E14:E36</xm:sqref>
        </x14:dataValidation>
        <x14:dataValidation type="list" allowBlank="1" showInputMessage="1" showErrorMessage="1" xr:uid="{00000000-0002-0000-0100-000003000000}">
          <x14:formula1>
            <xm:f>DESPLEGABLES!$G$2:$G$8</xm:f>
          </x14:formula1>
          <xm:sqref>F14:F36</xm:sqref>
        </x14:dataValidation>
        <x14:dataValidation type="list" allowBlank="1" showInputMessage="1" showErrorMessage="1" xr:uid="{00000000-0002-0000-0100-000004000000}">
          <x14:formula1>
            <xm:f>DESPLEGABLES!$H$2:$H$16</xm:f>
          </x14:formula1>
          <xm:sqref>H14:H36</xm:sqref>
        </x14:dataValidation>
        <x14:dataValidation type="list" allowBlank="1" showInputMessage="1" showErrorMessage="1" xr:uid="{00000000-0002-0000-0100-000005000000}">
          <x14:formula1>
            <xm:f>DESPLEGABLES!$J$2:$J$4</xm:f>
          </x14:formula1>
          <xm:sqref>J14:J36</xm:sqref>
        </x14:dataValidation>
        <x14:dataValidation type="list" allowBlank="1" showInputMessage="1" showErrorMessage="1" xr:uid="{00000000-0002-0000-0100-000006000000}">
          <x14:formula1>
            <xm:f>DESPLEGABLES!$F$2:$F$30</xm:f>
          </x14:formula1>
          <xm:sqref>D14:D36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BF3D-26F3-4AF6-B2C4-D4CF04705E84}">
  <dimension ref="A2:I77"/>
  <sheetViews>
    <sheetView workbookViewId="0">
      <selection activeCell="B66" sqref="B66:H77"/>
    </sheetView>
  </sheetViews>
  <sheetFormatPr baseColWidth="10" defaultRowHeight="14.4" x14ac:dyDescent="0.3"/>
  <cols>
    <col min="1" max="1" width="13.88671875" customWidth="1"/>
    <col min="2" max="2" width="16.109375" customWidth="1"/>
    <col min="3" max="3" width="13.88671875" customWidth="1"/>
    <col min="4" max="4" width="12.77734375" customWidth="1"/>
    <col min="5" max="5" width="12.109375" customWidth="1"/>
    <col min="6" max="6" width="16.6640625" customWidth="1"/>
    <col min="7" max="7" width="11" customWidth="1"/>
  </cols>
  <sheetData>
    <row r="2" spans="1:9" x14ac:dyDescent="0.3">
      <c r="A2" s="486" t="s">
        <v>356</v>
      </c>
      <c r="B2" s="486"/>
      <c r="C2" s="486"/>
      <c r="D2" s="486"/>
      <c r="E2" s="486"/>
      <c r="F2" s="486"/>
      <c r="G2" s="486"/>
      <c r="H2" s="220"/>
    </row>
    <row r="3" spans="1:9" ht="72" x14ac:dyDescent="0.3">
      <c r="A3" s="141" t="s">
        <v>357</v>
      </c>
      <c r="B3" s="141" t="s">
        <v>353</v>
      </c>
      <c r="C3" s="221" t="s">
        <v>354</v>
      </c>
      <c r="D3" s="221" t="s">
        <v>355</v>
      </c>
      <c r="E3" s="221" t="s">
        <v>352</v>
      </c>
      <c r="F3" s="221" t="s">
        <v>361</v>
      </c>
      <c r="G3" s="221" t="s">
        <v>360</v>
      </c>
      <c r="H3" s="222" t="s">
        <v>805</v>
      </c>
    </row>
    <row r="4" spans="1:9" x14ac:dyDescent="0.3">
      <c r="A4" s="142" t="s">
        <v>344</v>
      </c>
      <c r="B4" s="142"/>
      <c r="C4" s="71"/>
      <c r="D4" s="71"/>
      <c r="E4" s="143"/>
      <c r="F4" s="143"/>
      <c r="G4" s="143"/>
      <c r="H4" s="223"/>
      <c r="I4" s="224"/>
    </row>
    <row r="5" spans="1:9" x14ac:dyDescent="0.3">
      <c r="A5" s="144" t="s">
        <v>351</v>
      </c>
      <c r="B5" s="144"/>
      <c r="C5" s="71"/>
      <c r="D5" s="71"/>
      <c r="E5" s="143"/>
      <c r="F5" s="143"/>
      <c r="G5" s="143"/>
      <c r="H5" s="223"/>
    </row>
    <row r="6" spans="1:9" x14ac:dyDescent="0.3">
      <c r="A6" s="144" t="s">
        <v>358</v>
      </c>
      <c r="B6" s="144"/>
      <c r="C6" s="71"/>
      <c r="D6" s="71"/>
      <c r="E6" s="143"/>
      <c r="F6" s="143"/>
      <c r="G6" s="143"/>
      <c r="H6" s="223"/>
    </row>
    <row r="7" spans="1:9" x14ac:dyDescent="0.3">
      <c r="A7" s="144" t="s">
        <v>346</v>
      </c>
      <c r="B7" s="144"/>
      <c r="C7" s="71"/>
      <c r="D7" s="71"/>
      <c r="E7" s="143"/>
      <c r="F7" s="143"/>
      <c r="G7" s="143"/>
      <c r="H7" s="223"/>
    </row>
    <row r="8" spans="1:9" x14ac:dyDescent="0.3">
      <c r="A8" s="144" t="s">
        <v>359</v>
      </c>
      <c r="B8" s="144"/>
      <c r="C8" s="71"/>
      <c r="D8" s="71"/>
      <c r="E8" s="145"/>
      <c r="F8" s="145"/>
      <c r="G8" s="143"/>
      <c r="H8" s="223"/>
    </row>
    <row r="9" spans="1:9" x14ac:dyDescent="0.3">
      <c r="A9" s="144" t="s">
        <v>345</v>
      </c>
      <c r="B9" s="144"/>
      <c r="C9" s="71"/>
      <c r="D9" s="71"/>
      <c r="E9" s="145"/>
      <c r="F9" s="145"/>
      <c r="G9" s="143"/>
      <c r="H9" s="223"/>
    </row>
    <row r="10" spans="1:9" x14ac:dyDescent="0.3">
      <c r="A10" s="144" t="s">
        <v>350</v>
      </c>
      <c r="B10" s="144"/>
      <c r="C10" s="71"/>
      <c r="D10" s="71"/>
      <c r="E10" s="145"/>
      <c r="F10" s="145"/>
      <c r="G10" s="143"/>
      <c r="H10" s="223"/>
    </row>
    <row r="11" spans="1:9" x14ac:dyDescent="0.3">
      <c r="A11" s="144" t="s">
        <v>800</v>
      </c>
      <c r="B11" s="144"/>
      <c r="C11" s="71"/>
      <c r="D11" s="71"/>
      <c r="E11" s="145"/>
      <c r="F11" s="145"/>
      <c r="G11" s="143"/>
      <c r="H11" s="223"/>
    </row>
    <row r="12" spans="1:9" x14ac:dyDescent="0.3">
      <c r="A12" s="142" t="s">
        <v>347</v>
      </c>
      <c r="B12" s="142"/>
      <c r="C12" s="71"/>
      <c r="D12" s="71"/>
      <c r="E12" s="145"/>
      <c r="F12" s="145"/>
      <c r="G12" s="143"/>
      <c r="H12" s="223"/>
    </row>
    <row r="13" spans="1:9" x14ac:dyDescent="0.3">
      <c r="A13" s="144" t="s">
        <v>349</v>
      </c>
      <c r="B13" s="144"/>
      <c r="C13" s="71"/>
      <c r="D13" s="71"/>
      <c r="E13" s="145"/>
      <c r="F13" s="145"/>
      <c r="G13" s="143"/>
      <c r="H13" s="223"/>
    </row>
    <row r="14" spans="1:9" x14ac:dyDescent="0.3">
      <c r="A14" s="144" t="s">
        <v>348</v>
      </c>
      <c r="B14" s="144"/>
      <c r="C14" s="71"/>
      <c r="D14" s="71"/>
      <c r="E14" s="143"/>
      <c r="F14" s="143"/>
      <c r="G14" s="143"/>
      <c r="H14" s="223"/>
    </row>
    <row r="15" spans="1:9" x14ac:dyDescent="0.3">
      <c r="A15" s="141" t="s">
        <v>362</v>
      </c>
      <c r="B15" s="141"/>
      <c r="C15" s="141"/>
      <c r="D15" s="141"/>
      <c r="E15" s="146"/>
      <c r="F15" s="147"/>
      <c r="G15" s="147"/>
      <c r="H15" s="225"/>
    </row>
    <row r="18" spans="1:8" x14ac:dyDescent="0.3">
      <c r="A18" s="486" t="s">
        <v>356</v>
      </c>
      <c r="B18" s="486"/>
      <c r="C18" s="486"/>
      <c r="D18" s="486"/>
      <c r="E18" s="486"/>
      <c r="F18" s="486"/>
      <c r="G18" s="486"/>
      <c r="H18" s="220"/>
    </row>
    <row r="19" spans="1:8" ht="72" x14ac:dyDescent="0.3">
      <c r="A19" s="141" t="s">
        <v>357</v>
      </c>
      <c r="B19" s="221" t="s">
        <v>353</v>
      </c>
      <c r="C19" s="221" t="s">
        <v>401</v>
      </c>
      <c r="D19" s="221" t="s">
        <v>402</v>
      </c>
      <c r="E19" s="221" t="s">
        <v>352</v>
      </c>
      <c r="F19" s="221" t="s">
        <v>400</v>
      </c>
      <c r="G19" s="221" t="s">
        <v>360</v>
      </c>
      <c r="H19" s="221" t="s">
        <v>805</v>
      </c>
    </row>
    <row r="20" spans="1:8" x14ac:dyDescent="0.3">
      <c r="A20" s="142" t="s">
        <v>344</v>
      </c>
      <c r="B20" s="142"/>
      <c r="C20" s="71"/>
      <c r="D20" s="71"/>
      <c r="E20" s="143"/>
      <c r="F20" s="143"/>
      <c r="G20" s="143"/>
      <c r="H20" s="223"/>
    </row>
    <row r="21" spans="1:8" x14ac:dyDescent="0.3">
      <c r="A21" s="144" t="s">
        <v>351</v>
      </c>
      <c r="B21" s="144"/>
      <c r="C21" s="71"/>
      <c r="D21" s="71"/>
      <c r="E21" s="143"/>
      <c r="F21" s="143"/>
      <c r="G21" s="143"/>
      <c r="H21" s="226"/>
    </row>
    <row r="22" spans="1:8" x14ac:dyDescent="0.3">
      <c r="A22" s="144" t="s">
        <v>358</v>
      </c>
      <c r="B22" s="144"/>
      <c r="C22" s="71"/>
      <c r="D22" s="71"/>
      <c r="E22" s="143"/>
      <c r="F22" s="143"/>
      <c r="G22" s="143"/>
      <c r="H22" s="226"/>
    </row>
    <row r="23" spans="1:8" x14ac:dyDescent="0.3">
      <c r="A23" s="144" t="s">
        <v>346</v>
      </c>
      <c r="B23" s="144"/>
      <c r="C23" s="71"/>
      <c r="D23" s="71"/>
      <c r="E23" s="143"/>
      <c r="F23" s="143"/>
      <c r="G23" s="143"/>
      <c r="H23" s="223"/>
    </row>
    <row r="24" spans="1:8" x14ac:dyDescent="0.3">
      <c r="A24" s="144" t="s">
        <v>359</v>
      </c>
      <c r="B24" s="144"/>
      <c r="C24" s="71"/>
      <c r="D24" s="71"/>
      <c r="E24" s="145"/>
      <c r="F24" s="145"/>
      <c r="G24" s="143"/>
      <c r="H24" s="223"/>
    </row>
    <row r="25" spans="1:8" x14ac:dyDescent="0.3">
      <c r="A25" s="144" t="s">
        <v>345</v>
      </c>
      <c r="B25" s="144"/>
      <c r="C25" s="71"/>
      <c r="D25" s="71"/>
      <c r="E25" s="145"/>
      <c r="F25" s="145"/>
      <c r="G25" s="143"/>
      <c r="H25" s="223"/>
    </row>
    <row r="26" spans="1:8" x14ac:dyDescent="0.3">
      <c r="A26" s="144" t="s">
        <v>350</v>
      </c>
      <c r="B26" s="144"/>
      <c r="C26" s="71"/>
      <c r="D26" s="71"/>
      <c r="E26" s="145"/>
      <c r="F26" s="145"/>
      <c r="G26" s="143"/>
      <c r="H26" s="223"/>
    </row>
    <row r="27" spans="1:8" x14ac:dyDescent="0.3">
      <c r="A27" s="144" t="s">
        <v>800</v>
      </c>
      <c r="B27" s="144"/>
      <c r="C27" s="71"/>
      <c r="D27" s="71"/>
      <c r="E27" s="145"/>
      <c r="F27" s="145"/>
      <c r="G27" s="143"/>
      <c r="H27" s="223"/>
    </row>
    <row r="28" spans="1:8" x14ac:dyDescent="0.3">
      <c r="A28" s="142" t="s">
        <v>347</v>
      </c>
      <c r="B28" s="142"/>
      <c r="C28" s="71"/>
      <c r="D28" s="71"/>
      <c r="E28" s="145"/>
      <c r="F28" s="145"/>
      <c r="G28" s="143"/>
      <c r="H28" s="223"/>
    </row>
    <row r="29" spans="1:8" x14ac:dyDescent="0.3">
      <c r="A29" s="144" t="s">
        <v>349</v>
      </c>
      <c r="B29" s="144"/>
      <c r="C29" s="71"/>
      <c r="D29" s="71"/>
      <c r="E29" s="145"/>
      <c r="F29" s="145"/>
      <c r="G29" s="143"/>
      <c r="H29" s="223"/>
    </row>
    <row r="30" spans="1:8" x14ac:dyDescent="0.3">
      <c r="A30" s="144" t="s">
        <v>348</v>
      </c>
      <c r="B30" s="144"/>
      <c r="C30" s="71"/>
      <c r="D30" s="71"/>
      <c r="E30" s="143"/>
      <c r="F30" s="143"/>
      <c r="G30" s="143"/>
      <c r="H30" s="223"/>
    </row>
    <row r="31" spans="1:8" x14ac:dyDescent="0.3">
      <c r="A31" s="141" t="s">
        <v>362</v>
      </c>
      <c r="B31" s="141"/>
      <c r="C31" s="141"/>
      <c r="D31" s="141"/>
      <c r="E31" s="146"/>
      <c r="F31" s="147"/>
      <c r="G31" s="147"/>
      <c r="H31" s="227"/>
    </row>
    <row r="34" spans="1:8" x14ac:dyDescent="0.3">
      <c r="A34" s="487" t="s">
        <v>356</v>
      </c>
      <c r="B34" s="487"/>
      <c r="C34" s="487"/>
      <c r="D34" s="487"/>
      <c r="E34" s="487"/>
      <c r="F34" s="487"/>
      <c r="G34" s="487"/>
      <c r="H34" s="228"/>
    </row>
    <row r="35" spans="1:8" ht="72" x14ac:dyDescent="0.3">
      <c r="A35" s="141" t="s">
        <v>357</v>
      </c>
      <c r="B35" s="141" t="s">
        <v>353</v>
      </c>
      <c r="C35" s="141" t="s">
        <v>405</v>
      </c>
      <c r="D35" s="141" t="s">
        <v>403</v>
      </c>
      <c r="E35" s="141" t="s">
        <v>352</v>
      </c>
      <c r="F35" s="141" t="s">
        <v>404</v>
      </c>
      <c r="G35" s="221" t="s">
        <v>360</v>
      </c>
      <c r="H35" s="229" t="s">
        <v>805</v>
      </c>
    </row>
    <row r="36" spans="1:8" x14ac:dyDescent="0.3">
      <c r="A36" s="142" t="s">
        <v>344</v>
      </c>
      <c r="B36" s="142"/>
      <c r="C36" s="71"/>
      <c r="D36" s="71"/>
      <c r="E36" s="143"/>
      <c r="F36" s="143"/>
      <c r="G36" s="143"/>
      <c r="H36" s="230"/>
    </row>
    <row r="37" spans="1:8" x14ac:dyDescent="0.3">
      <c r="A37" s="144" t="s">
        <v>351</v>
      </c>
      <c r="B37" s="144"/>
      <c r="C37" s="71"/>
      <c r="D37" s="71"/>
      <c r="E37" s="143"/>
      <c r="F37" s="143"/>
      <c r="G37" s="143"/>
      <c r="H37" s="230"/>
    </row>
    <row r="38" spans="1:8" x14ac:dyDescent="0.3">
      <c r="A38" s="144" t="s">
        <v>358</v>
      </c>
      <c r="B38" s="144"/>
      <c r="C38" s="71"/>
      <c r="D38" s="71"/>
      <c r="E38" s="143"/>
      <c r="F38" s="143"/>
      <c r="G38" s="143"/>
      <c r="H38" s="230"/>
    </row>
    <row r="39" spans="1:8" x14ac:dyDescent="0.3">
      <c r="A39" s="144" t="s">
        <v>346</v>
      </c>
      <c r="B39" s="144"/>
      <c r="C39" s="71"/>
      <c r="D39" s="71"/>
      <c r="E39" s="143"/>
      <c r="F39" s="143"/>
      <c r="G39" s="143"/>
      <c r="H39" s="230"/>
    </row>
    <row r="40" spans="1:8" x14ac:dyDescent="0.3">
      <c r="A40" s="144" t="s">
        <v>359</v>
      </c>
      <c r="B40" s="144"/>
      <c r="C40" s="71"/>
      <c r="D40" s="71"/>
      <c r="E40" s="145"/>
      <c r="F40" s="145"/>
      <c r="G40" s="143"/>
      <c r="H40" s="230"/>
    </row>
    <row r="41" spans="1:8" x14ac:dyDescent="0.3">
      <c r="A41" s="144" t="s">
        <v>345</v>
      </c>
      <c r="B41" s="144"/>
      <c r="C41" s="71"/>
      <c r="D41" s="71"/>
      <c r="E41" s="145"/>
      <c r="F41" s="145"/>
      <c r="G41" s="143"/>
      <c r="H41" s="230"/>
    </row>
    <row r="42" spans="1:8" x14ac:dyDescent="0.3">
      <c r="A42" s="144" t="s">
        <v>350</v>
      </c>
      <c r="B42" s="144"/>
      <c r="C42" s="71"/>
      <c r="D42" s="71"/>
      <c r="E42" s="145"/>
      <c r="F42" s="145"/>
      <c r="G42" s="143"/>
      <c r="H42" s="230"/>
    </row>
    <row r="43" spans="1:8" x14ac:dyDescent="0.3">
      <c r="A43" s="144" t="s">
        <v>800</v>
      </c>
      <c r="B43" s="144"/>
      <c r="C43" s="219"/>
      <c r="D43" s="71"/>
      <c r="E43" s="145"/>
      <c r="F43" s="145"/>
      <c r="G43" s="143"/>
      <c r="H43" s="230"/>
    </row>
    <row r="44" spans="1:8" x14ac:dyDescent="0.3">
      <c r="A44" s="142" t="s">
        <v>347</v>
      </c>
      <c r="B44" s="142"/>
      <c r="C44" s="71"/>
      <c r="D44" s="71"/>
      <c r="E44" s="145"/>
      <c r="F44" s="145"/>
      <c r="G44" s="143"/>
      <c r="H44" s="230"/>
    </row>
    <row r="45" spans="1:8" x14ac:dyDescent="0.3">
      <c r="A45" s="144" t="s">
        <v>349</v>
      </c>
      <c r="B45" s="144"/>
      <c r="C45" s="71"/>
      <c r="D45" s="71"/>
      <c r="E45" s="145"/>
      <c r="F45" s="145"/>
      <c r="G45" s="143"/>
      <c r="H45" s="230"/>
    </row>
    <row r="46" spans="1:8" x14ac:dyDescent="0.3">
      <c r="A46" s="144" t="s">
        <v>348</v>
      </c>
      <c r="B46" s="144"/>
      <c r="C46" s="71"/>
      <c r="D46" s="71"/>
      <c r="E46" s="143"/>
      <c r="F46" s="143"/>
      <c r="G46" s="143"/>
      <c r="H46" s="230"/>
    </row>
    <row r="47" spans="1:8" x14ac:dyDescent="0.3">
      <c r="A47" s="141" t="s">
        <v>362</v>
      </c>
      <c r="B47" s="141"/>
      <c r="C47" s="141"/>
      <c r="D47" s="141"/>
      <c r="E47" s="146"/>
      <c r="F47" s="147"/>
      <c r="G47" s="147"/>
      <c r="H47" s="231"/>
    </row>
    <row r="48" spans="1:8" x14ac:dyDescent="0.3">
      <c r="H48" s="224"/>
    </row>
    <row r="49" spans="1:8" x14ac:dyDescent="0.3">
      <c r="A49" s="483" t="s">
        <v>356</v>
      </c>
      <c r="B49" s="483"/>
      <c r="C49" s="483"/>
      <c r="D49" s="483"/>
      <c r="E49" s="483"/>
      <c r="F49" s="483"/>
      <c r="G49" s="483"/>
      <c r="H49" s="228"/>
    </row>
    <row r="50" spans="1:8" ht="72" x14ac:dyDescent="0.3">
      <c r="A50" s="141" t="s">
        <v>357</v>
      </c>
      <c r="B50" s="221" t="s">
        <v>353</v>
      </c>
      <c r="C50" s="221" t="s">
        <v>406</v>
      </c>
      <c r="D50" s="221" t="s">
        <v>803</v>
      </c>
      <c r="E50" s="221" t="s">
        <v>352</v>
      </c>
      <c r="F50" s="221" t="s">
        <v>407</v>
      </c>
      <c r="G50" s="221" t="s">
        <v>360</v>
      </c>
      <c r="H50" s="229" t="s">
        <v>805</v>
      </c>
    </row>
    <row r="51" spans="1:8" x14ac:dyDescent="0.3">
      <c r="A51" s="142" t="s">
        <v>344</v>
      </c>
      <c r="B51" s="142"/>
      <c r="C51" s="71"/>
      <c r="D51" s="71"/>
      <c r="E51" s="143"/>
      <c r="F51" s="143"/>
      <c r="G51" s="143"/>
      <c r="H51" s="230"/>
    </row>
    <row r="52" spans="1:8" x14ac:dyDescent="0.3">
      <c r="A52" s="144" t="s">
        <v>351</v>
      </c>
      <c r="B52" s="144"/>
      <c r="C52" s="71"/>
      <c r="D52" s="71"/>
      <c r="E52" s="143"/>
      <c r="F52" s="143"/>
      <c r="G52" s="143"/>
      <c r="H52" s="232"/>
    </row>
    <row r="53" spans="1:8" x14ac:dyDescent="0.3">
      <c r="A53" s="144" t="s">
        <v>358</v>
      </c>
      <c r="B53" s="144"/>
      <c r="C53" s="71"/>
      <c r="D53" s="71"/>
      <c r="E53" s="143"/>
      <c r="F53" s="143"/>
      <c r="G53" s="143"/>
      <c r="H53" s="232"/>
    </row>
    <row r="54" spans="1:8" x14ac:dyDescent="0.3">
      <c r="A54" s="144" t="s">
        <v>346</v>
      </c>
      <c r="B54" s="144"/>
      <c r="C54" s="71"/>
      <c r="D54" s="71"/>
      <c r="E54" s="143"/>
      <c r="F54" s="143"/>
      <c r="G54" s="143"/>
      <c r="H54" s="230"/>
    </row>
    <row r="55" spans="1:8" x14ac:dyDescent="0.3">
      <c r="A55" s="144" t="s">
        <v>359</v>
      </c>
      <c r="B55" s="144"/>
      <c r="C55" s="71"/>
      <c r="D55" s="71"/>
      <c r="E55" s="145"/>
      <c r="F55" s="145"/>
      <c r="G55" s="143"/>
      <c r="H55" s="230"/>
    </row>
    <row r="56" spans="1:8" x14ac:dyDescent="0.3">
      <c r="A56" s="144" t="s">
        <v>345</v>
      </c>
      <c r="B56" s="144"/>
      <c r="C56" s="71"/>
      <c r="D56" s="71"/>
      <c r="E56" s="145"/>
      <c r="F56" s="145"/>
      <c r="G56" s="143"/>
      <c r="H56" s="230"/>
    </row>
    <row r="57" spans="1:8" x14ac:dyDescent="0.3">
      <c r="A57" s="144" t="s">
        <v>350</v>
      </c>
      <c r="B57" s="144"/>
      <c r="C57" s="71"/>
      <c r="D57" s="71"/>
      <c r="E57" s="145"/>
      <c r="F57" s="145"/>
      <c r="G57" s="143"/>
      <c r="H57" s="230"/>
    </row>
    <row r="58" spans="1:8" x14ac:dyDescent="0.3">
      <c r="A58" s="144" t="s">
        <v>800</v>
      </c>
      <c r="B58" s="144"/>
      <c r="C58" s="71"/>
      <c r="D58" s="71"/>
      <c r="E58" s="145"/>
      <c r="F58" s="145"/>
      <c r="G58" s="143"/>
      <c r="H58" s="230"/>
    </row>
    <row r="59" spans="1:8" x14ac:dyDescent="0.3">
      <c r="A59" s="142" t="s">
        <v>347</v>
      </c>
      <c r="B59" s="142"/>
      <c r="C59" s="71"/>
      <c r="D59" s="71"/>
      <c r="E59" s="145"/>
      <c r="F59" s="145"/>
      <c r="G59" s="143"/>
      <c r="H59" s="230"/>
    </row>
    <row r="60" spans="1:8" x14ac:dyDescent="0.3">
      <c r="A60" s="144" t="s">
        <v>349</v>
      </c>
      <c r="B60" s="144"/>
      <c r="C60" s="71"/>
      <c r="D60" s="71"/>
      <c r="E60" s="145"/>
      <c r="F60" s="145"/>
      <c r="G60" s="143"/>
      <c r="H60" s="230"/>
    </row>
    <row r="61" spans="1:8" x14ac:dyDescent="0.3">
      <c r="A61" s="144" t="s">
        <v>348</v>
      </c>
      <c r="B61" s="144"/>
      <c r="C61" s="71"/>
      <c r="D61" s="71"/>
      <c r="E61" s="143"/>
      <c r="F61" s="143"/>
      <c r="G61" s="143"/>
      <c r="H61" s="230"/>
    </row>
    <row r="62" spans="1:8" x14ac:dyDescent="0.3">
      <c r="A62" s="141" t="s">
        <v>362</v>
      </c>
      <c r="B62" s="141"/>
      <c r="C62" s="141"/>
      <c r="D62" s="141"/>
      <c r="E62" s="146"/>
      <c r="F62" s="147"/>
      <c r="G62" s="147"/>
      <c r="H62" s="231"/>
    </row>
    <row r="65" spans="1:8" ht="43.2" x14ac:dyDescent="0.3">
      <c r="A65" s="141" t="s">
        <v>357</v>
      </c>
      <c r="B65" s="221" t="s">
        <v>353</v>
      </c>
      <c r="C65" s="221" t="s">
        <v>355</v>
      </c>
      <c r="D65" s="221" t="s">
        <v>402</v>
      </c>
      <c r="E65" s="221" t="s">
        <v>403</v>
      </c>
      <c r="F65" s="221" t="s">
        <v>808</v>
      </c>
      <c r="G65" s="238" t="s">
        <v>809</v>
      </c>
      <c r="H65" s="229" t="s">
        <v>805</v>
      </c>
    </row>
    <row r="66" spans="1:8" x14ac:dyDescent="0.3">
      <c r="A66" s="142" t="s">
        <v>344</v>
      </c>
      <c r="B66" s="142"/>
      <c r="C66" s="71"/>
      <c r="D66" s="71"/>
      <c r="E66" s="71"/>
      <c r="F66" s="71"/>
      <c r="G66" s="235"/>
      <c r="H66" s="230"/>
    </row>
    <row r="67" spans="1:8" x14ac:dyDescent="0.3">
      <c r="A67" s="144" t="s">
        <v>351</v>
      </c>
      <c r="B67" s="144"/>
      <c r="C67" s="71"/>
      <c r="D67" s="71"/>
      <c r="E67" s="71"/>
      <c r="F67" s="71"/>
      <c r="G67" s="236"/>
      <c r="H67" s="232"/>
    </row>
    <row r="68" spans="1:8" x14ac:dyDescent="0.3">
      <c r="A68" s="144" t="s">
        <v>358</v>
      </c>
      <c r="B68" s="144"/>
      <c r="C68" s="71"/>
      <c r="D68" s="71"/>
      <c r="E68" s="71"/>
      <c r="F68" s="71"/>
      <c r="G68" s="236"/>
      <c r="H68" s="232"/>
    </row>
    <row r="69" spans="1:8" x14ac:dyDescent="0.3">
      <c r="A69" s="144" t="s">
        <v>346</v>
      </c>
      <c r="B69" s="144"/>
      <c r="C69" s="71"/>
      <c r="D69" s="71"/>
      <c r="E69" s="71"/>
      <c r="F69" s="71"/>
      <c r="G69" s="235"/>
      <c r="H69" s="230"/>
    </row>
    <row r="70" spans="1:8" x14ac:dyDescent="0.3">
      <c r="A70" s="144" t="s">
        <v>359</v>
      </c>
      <c r="B70" s="144"/>
      <c r="C70" s="71"/>
      <c r="D70" s="71"/>
      <c r="E70" s="71"/>
      <c r="F70" s="71"/>
      <c r="G70" s="235"/>
      <c r="H70" s="230"/>
    </row>
    <row r="71" spans="1:8" x14ac:dyDescent="0.3">
      <c r="A71" s="144" t="s">
        <v>345</v>
      </c>
      <c r="B71" s="144"/>
      <c r="C71" s="71"/>
      <c r="D71" s="71"/>
      <c r="E71" s="71"/>
      <c r="F71" s="71"/>
      <c r="G71" s="235"/>
      <c r="H71" s="230"/>
    </row>
    <row r="72" spans="1:8" x14ac:dyDescent="0.3">
      <c r="A72" s="144" t="s">
        <v>350</v>
      </c>
      <c r="B72" s="144"/>
      <c r="C72" s="71"/>
      <c r="D72" s="71"/>
      <c r="E72" s="71"/>
      <c r="F72" s="71"/>
      <c r="G72" s="235"/>
      <c r="H72" s="230"/>
    </row>
    <row r="73" spans="1:8" x14ac:dyDescent="0.3">
      <c r="A73" s="217" t="s">
        <v>800</v>
      </c>
      <c r="B73" s="217"/>
      <c r="C73" s="218"/>
      <c r="D73" s="218"/>
      <c r="E73" s="218"/>
      <c r="F73" s="218"/>
      <c r="G73" s="235"/>
      <c r="H73" s="230"/>
    </row>
    <row r="74" spans="1:8" x14ac:dyDescent="0.3">
      <c r="A74" s="142" t="s">
        <v>347</v>
      </c>
      <c r="B74" s="142"/>
      <c r="C74" s="71"/>
      <c r="D74" s="71"/>
      <c r="E74" s="71"/>
      <c r="F74" s="71"/>
      <c r="G74" s="235"/>
      <c r="H74" s="230"/>
    </row>
    <row r="75" spans="1:8" x14ac:dyDescent="0.3">
      <c r="A75" s="217" t="s">
        <v>349</v>
      </c>
      <c r="B75" s="217"/>
      <c r="C75" s="218"/>
      <c r="D75" s="218"/>
      <c r="E75" s="218"/>
      <c r="F75" s="218"/>
      <c r="G75" s="235"/>
      <c r="H75" s="230"/>
    </row>
    <row r="76" spans="1:8" x14ac:dyDescent="0.3">
      <c r="A76" s="144" t="s">
        <v>348</v>
      </c>
      <c r="B76" s="144"/>
      <c r="C76" s="71"/>
      <c r="D76" s="71"/>
      <c r="E76" s="71"/>
      <c r="F76" s="71"/>
      <c r="G76" s="235"/>
      <c r="H76" s="230"/>
    </row>
    <row r="77" spans="1:8" x14ac:dyDescent="0.3">
      <c r="A77" s="141" t="s">
        <v>362</v>
      </c>
      <c r="B77" s="141"/>
      <c r="C77" s="141"/>
      <c r="D77" s="141"/>
      <c r="E77" s="141"/>
      <c r="F77" s="141"/>
      <c r="G77" s="237"/>
      <c r="H77" s="231"/>
    </row>
  </sheetData>
  <mergeCells count="4">
    <mergeCell ref="A2:G2"/>
    <mergeCell ref="A18:G18"/>
    <mergeCell ref="A34:G34"/>
    <mergeCell ref="A49:G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53"/>
  <sheetViews>
    <sheetView showGridLines="0" zoomScale="70" zoomScaleNormal="70" workbookViewId="0">
      <selection activeCell="A4" sqref="A4"/>
    </sheetView>
  </sheetViews>
  <sheetFormatPr baseColWidth="10" defaultColWidth="9.109375" defaultRowHeight="14.4" x14ac:dyDescent="0.3"/>
  <cols>
    <col min="1" max="1" width="50.44140625" style="261" customWidth="1"/>
    <col min="2" max="2" width="255.6640625" style="261" customWidth="1"/>
    <col min="3" max="3" width="60" style="261" customWidth="1"/>
    <col min="4" max="4" width="53.88671875" style="261" customWidth="1"/>
    <col min="5" max="5" width="34.6640625" style="261" customWidth="1"/>
    <col min="6" max="6" width="56" style="261" customWidth="1"/>
    <col min="7" max="7" width="26.44140625" style="261" customWidth="1"/>
    <col min="8" max="8" width="25.44140625" style="261" customWidth="1"/>
    <col min="9" max="9" width="23" style="266" customWidth="1"/>
    <col min="10" max="10" width="39.44140625" style="266" customWidth="1"/>
    <col min="11" max="11" width="35.6640625" style="261" customWidth="1"/>
    <col min="12" max="12" width="43" style="261" customWidth="1"/>
    <col min="13" max="13" width="39" style="261" customWidth="1"/>
    <col min="14" max="14" width="15.33203125" style="261" customWidth="1"/>
    <col min="15" max="15" width="39.6640625" style="261" customWidth="1"/>
    <col min="16" max="16" width="28.33203125" style="261" customWidth="1"/>
    <col min="17" max="17" width="39.6640625" style="261" customWidth="1"/>
    <col min="18" max="18" width="57.5546875" style="261" customWidth="1"/>
    <col min="19" max="19" width="74.5546875" style="261" customWidth="1"/>
    <col min="20" max="20" width="215.33203125" style="261" customWidth="1"/>
    <col min="21" max="21" width="82" style="261" customWidth="1"/>
    <col min="22" max="22" width="9.109375" style="261"/>
    <col min="24" max="16384" width="9.109375" style="97"/>
  </cols>
  <sheetData>
    <row r="1" spans="1:23" ht="11.4" customHeight="1" x14ac:dyDescent="0.3">
      <c r="A1" s="377" t="s">
        <v>292</v>
      </c>
      <c r="B1" s="378"/>
      <c r="C1" s="378"/>
      <c r="D1" s="378"/>
      <c r="E1" s="378"/>
      <c r="F1" s="378"/>
      <c r="G1" s="378"/>
      <c r="H1" s="378"/>
      <c r="I1" s="379"/>
      <c r="J1" s="379"/>
      <c r="K1" s="378"/>
      <c r="L1" s="378"/>
      <c r="M1" s="378"/>
      <c r="N1" s="378"/>
      <c r="O1" s="378"/>
      <c r="P1" s="378"/>
      <c r="Q1" s="378"/>
      <c r="R1" s="378"/>
      <c r="S1" s="378"/>
      <c r="T1" s="378"/>
      <c r="U1" s="378"/>
    </row>
    <row r="2" spans="1:23" ht="13.2" customHeight="1" x14ac:dyDescent="0.3">
      <c r="A2" s="378"/>
      <c r="B2" s="378"/>
      <c r="C2" s="378"/>
      <c r="D2" s="378"/>
      <c r="E2" s="378"/>
      <c r="F2" s="378"/>
      <c r="G2" s="378"/>
      <c r="H2" s="378"/>
      <c r="I2" s="379"/>
      <c r="J2" s="379"/>
      <c r="K2" s="378"/>
      <c r="L2" s="378"/>
      <c r="M2" s="378"/>
      <c r="N2" s="378"/>
      <c r="O2" s="378"/>
      <c r="P2" s="378"/>
      <c r="Q2" s="378"/>
      <c r="R2" s="378"/>
      <c r="S2" s="378"/>
      <c r="T2" s="378"/>
      <c r="U2" s="378"/>
    </row>
    <row r="3" spans="1:23" ht="16.2" customHeight="1" x14ac:dyDescent="0.3">
      <c r="A3" s="378"/>
      <c r="B3" s="378"/>
      <c r="C3" s="378"/>
      <c r="D3" s="378"/>
      <c r="E3" s="378"/>
      <c r="F3" s="378"/>
      <c r="G3" s="378"/>
      <c r="H3" s="378"/>
      <c r="I3" s="379"/>
      <c r="J3" s="379"/>
      <c r="K3" s="378"/>
      <c r="L3" s="378"/>
      <c r="M3" s="378"/>
      <c r="N3" s="378"/>
      <c r="O3" s="378"/>
      <c r="P3" s="378"/>
      <c r="Q3" s="378"/>
      <c r="R3" s="378"/>
      <c r="S3" s="378"/>
      <c r="T3" s="378"/>
      <c r="U3" s="378"/>
    </row>
    <row r="4" spans="1:23" s="98" customFormat="1" ht="77.25" customHeight="1" x14ac:dyDescent="0.3">
      <c r="A4" s="262" t="s">
        <v>208</v>
      </c>
      <c r="B4" s="262" t="s">
        <v>209</v>
      </c>
      <c r="C4" s="262" t="s">
        <v>210</v>
      </c>
      <c r="D4" s="262" t="s">
        <v>211</v>
      </c>
      <c r="E4" s="262" t="s">
        <v>212</v>
      </c>
      <c r="F4" s="262" t="s">
        <v>213</v>
      </c>
      <c r="G4" s="262" t="s">
        <v>214</v>
      </c>
      <c r="H4" s="262" t="s">
        <v>215</v>
      </c>
      <c r="I4" s="263" t="s">
        <v>216</v>
      </c>
      <c r="J4" s="263" t="s">
        <v>217</v>
      </c>
      <c r="K4" s="262" t="s">
        <v>218</v>
      </c>
      <c r="L4" s="262" t="s">
        <v>219</v>
      </c>
      <c r="M4" s="262" t="s">
        <v>220</v>
      </c>
      <c r="N4" s="262" t="s">
        <v>221</v>
      </c>
      <c r="O4" s="262" t="s">
        <v>222</v>
      </c>
      <c r="P4" s="262" t="s">
        <v>223</v>
      </c>
      <c r="Q4" s="262" t="s">
        <v>224</v>
      </c>
      <c r="R4" s="262" t="s">
        <v>866</v>
      </c>
      <c r="S4" s="262" t="s">
        <v>867</v>
      </c>
      <c r="T4" s="262" t="s">
        <v>225</v>
      </c>
      <c r="U4" s="262" t="s">
        <v>226</v>
      </c>
      <c r="V4" s="261"/>
      <c r="W4"/>
    </row>
    <row r="5" spans="1:23" s="208" customFormat="1" x14ac:dyDescent="0.3">
      <c r="A5" s="264" t="s">
        <v>725</v>
      </c>
      <c r="B5" s="264" t="s">
        <v>868</v>
      </c>
      <c r="C5" s="264" t="s">
        <v>715</v>
      </c>
      <c r="D5" s="264" t="s">
        <v>715</v>
      </c>
      <c r="E5" s="264" t="s">
        <v>722</v>
      </c>
      <c r="F5" s="264" t="s">
        <v>715</v>
      </c>
      <c r="G5" s="264" t="s">
        <v>716</v>
      </c>
      <c r="H5" s="264" t="s">
        <v>293</v>
      </c>
      <c r="I5" s="265">
        <v>41800000</v>
      </c>
      <c r="J5" s="265">
        <v>41800000</v>
      </c>
      <c r="K5" s="264" t="s">
        <v>293</v>
      </c>
      <c r="L5" s="264" t="s">
        <v>293</v>
      </c>
      <c r="M5" s="261"/>
      <c r="N5" s="264" t="s">
        <v>717</v>
      </c>
      <c r="O5" s="264" t="s">
        <v>718</v>
      </c>
      <c r="P5" s="264" t="s">
        <v>719</v>
      </c>
      <c r="Q5" s="264" t="s">
        <v>732</v>
      </c>
      <c r="R5" s="264" t="s">
        <v>293</v>
      </c>
      <c r="S5" s="264" t="s">
        <v>293</v>
      </c>
      <c r="T5" s="264" t="s">
        <v>293</v>
      </c>
      <c r="U5" s="264" t="s">
        <v>869</v>
      </c>
      <c r="V5" s="261"/>
      <c r="W5"/>
    </row>
    <row r="6" spans="1:23" s="208" customFormat="1" x14ac:dyDescent="0.3">
      <c r="A6" s="264" t="s">
        <v>735</v>
      </c>
      <c r="B6" s="264" t="s">
        <v>736</v>
      </c>
      <c r="C6" s="264" t="s">
        <v>715</v>
      </c>
      <c r="D6" s="264" t="s">
        <v>715</v>
      </c>
      <c r="E6" s="264" t="s">
        <v>722</v>
      </c>
      <c r="F6" s="264" t="s">
        <v>715</v>
      </c>
      <c r="G6" s="264" t="s">
        <v>716</v>
      </c>
      <c r="H6" s="264" t="s">
        <v>293</v>
      </c>
      <c r="I6" s="265">
        <v>880000000</v>
      </c>
      <c r="J6" s="265">
        <v>880000000</v>
      </c>
      <c r="K6" s="264" t="s">
        <v>293</v>
      </c>
      <c r="L6" s="264" t="s">
        <v>293</v>
      </c>
      <c r="M6" s="261"/>
      <c r="N6" s="264" t="s">
        <v>717</v>
      </c>
      <c r="O6" s="264" t="s">
        <v>718</v>
      </c>
      <c r="P6" s="264" t="s">
        <v>719</v>
      </c>
      <c r="Q6" s="264" t="s">
        <v>732</v>
      </c>
      <c r="R6" s="264" t="s">
        <v>293</v>
      </c>
      <c r="S6" s="264" t="s">
        <v>293</v>
      </c>
      <c r="T6" s="264" t="s">
        <v>293</v>
      </c>
      <c r="U6" s="264" t="s">
        <v>869</v>
      </c>
      <c r="V6" s="261"/>
      <c r="W6"/>
    </row>
    <row r="7" spans="1:23" s="208" customFormat="1" x14ac:dyDescent="0.3">
      <c r="A7" s="264" t="s">
        <v>754</v>
      </c>
      <c r="B7" s="264" t="s">
        <v>755</v>
      </c>
      <c r="C7" s="264" t="s">
        <v>715</v>
      </c>
      <c r="D7" s="264" t="s">
        <v>715</v>
      </c>
      <c r="E7" s="264" t="s">
        <v>722</v>
      </c>
      <c r="F7" s="264" t="s">
        <v>715</v>
      </c>
      <c r="G7" s="264" t="s">
        <v>716</v>
      </c>
      <c r="H7" s="264" t="s">
        <v>293</v>
      </c>
      <c r="I7" s="265">
        <v>75000000</v>
      </c>
      <c r="J7" s="265">
        <v>75000000</v>
      </c>
      <c r="K7" s="264" t="s">
        <v>293</v>
      </c>
      <c r="L7" s="264" t="s">
        <v>293</v>
      </c>
      <c r="M7" s="261"/>
      <c r="N7" s="264" t="s">
        <v>717</v>
      </c>
      <c r="O7" s="264" t="s">
        <v>718</v>
      </c>
      <c r="P7" s="264" t="s">
        <v>719</v>
      </c>
      <c r="Q7" s="264" t="s">
        <v>732</v>
      </c>
      <c r="R7" s="264" t="s">
        <v>293</v>
      </c>
      <c r="S7" s="264" t="s">
        <v>293</v>
      </c>
      <c r="T7" s="264" t="s">
        <v>293</v>
      </c>
      <c r="U7" s="264" t="s">
        <v>869</v>
      </c>
      <c r="V7" s="261"/>
      <c r="W7"/>
    </row>
    <row r="8" spans="1:23" s="208" customFormat="1" x14ac:dyDescent="0.3">
      <c r="A8" s="264" t="s">
        <v>870</v>
      </c>
      <c r="B8" s="264" t="s">
        <v>871</v>
      </c>
      <c r="C8" s="264" t="s">
        <v>715</v>
      </c>
      <c r="D8" s="264" t="s">
        <v>715</v>
      </c>
      <c r="E8" s="264" t="s">
        <v>722</v>
      </c>
      <c r="F8" s="264" t="s">
        <v>715</v>
      </c>
      <c r="G8" s="264" t="s">
        <v>716</v>
      </c>
      <c r="H8" s="264" t="s">
        <v>293</v>
      </c>
      <c r="I8" s="265">
        <v>220000000</v>
      </c>
      <c r="J8" s="265">
        <v>220000000</v>
      </c>
      <c r="K8" s="264" t="s">
        <v>293</v>
      </c>
      <c r="L8" s="264" t="s">
        <v>293</v>
      </c>
      <c r="M8" s="261"/>
      <c r="N8" s="264" t="s">
        <v>717</v>
      </c>
      <c r="O8" s="264" t="s">
        <v>718</v>
      </c>
      <c r="P8" s="264" t="s">
        <v>719</v>
      </c>
      <c r="Q8" s="264" t="s">
        <v>732</v>
      </c>
      <c r="R8" s="264" t="s">
        <v>293</v>
      </c>
      <c r="S8" s="264" t="s">
        <v>293</v>
      </c>
      <c r="T8" s="264" t="s">
        <v>293</v>
      </c>
      <c r="U8" s="264" t="s">
        <v>869</v>
      </c>
      <c r="V8" s="261"/>
      <c r="W8"/>
    </row>
    <row r="9" spans="1:23" s="208" customFormat="1" x14ac:dyDescent="0.3">
      <c r="A9" s="264" t="s">
        <v>725</v>
      </c>
      <c r="B9" s="264" t="s">
        <v>872</v>
      </c>
      <c r="C9" s="264" t="s">
        <v>715</v>
      </c>
      <c r="D9" s="264" t="s">
        <v>715</v>
      </c>
      <c r="E9" s="264" t="s">
        <v>722</v>
      </c>
      <c r="F9" s="264" t="s">
        <v>715</v>
      </c>
      <c r="G9" s="264" t="s">
        <v>716</v>
      </c>
      <c r="H9" s="264" t="s">
        <v>293</v>
      </c>
      <c r="I9" s="265">
        <v>38500000</v>
      </c>
      <c r="J9" s="265">
        <v>38500000</v>
      </c>
      <c r="K9" s="264" t="s">
        <v>293</v>
      </c>
      <c r="L9" s="264" t="s">
        <v>293</v>
      </c>
      <c r="M9" s="261"/>
      <c r="N9" s="264" t="s">
        <v>717</v>
      </c>
      <c r="O9" s="264" t="s">
        <v>718</v>
      </c>
      <c r="P9" s="264" t="s">
        <v>719</v>
      </c>
      <c r="Q9" s="264" t="s">
        <v>732</v>
      </c>
      <c r="R9" s="264" t="s">
        <v>293</v>
      </c>
      <c r="S9" s="264" t="s">
        <v>293</v>
      </c>
      <c r="T9" s="264" t="s">
        <v>293</v>
      </c>
      <c r="U9" s="264" t="s">
        <v>869</v>
      </c>
      <c r="V9" s="261"/>
      <c r="W9"/>
    </row>
    <row r="10" spans="1:23" s="208" customFormat="1" x14ac:dyDescent="0.3">
      <c r="A10" s="264" t="s">
        <v>725</v>
      </c>
      <c r="B10" s="264" t="s">
        <v>868</v>
      </c>
      <c r="C10" s="264" t="s">
        <v>715</v>
      </c>
      <c r="D10" s="264" t="s">
        <v>715</v>
      </c>
      <c r="E10" s="264" t="s">
        <v>722</v>
      </c>
      <c r="F10" s="264" t="s">
        <v>715</v>
      </c>
      <c r="G10" s="264" t="s">
        <v>716</v>
      </c>
      <c r="H10" s="264" t="s">
        <v>293</v>
      </c>
      <c r="I10" s="265">
        <v>41800000</v>
      </c>
      <c r="J10" s="265">
        <v>41800000</v>
      </c>
      <c r="K10" s="264" t="s">
        <v>293</v>
      </c>
      <c r="L10" s="264" t="s">
        <v>293</v>
      </c>
      <c r="M10" s="261"/>
      <c r="N10" s="264" t="s">
        <v>717</v>
      </c>
      <c r="O10" s="264" t="s">
        <v>718</v>
      </c>
      <c r="P10" s="264" t="s">
        <v>719</v>
      </c>
      <c r="Q10" s="264" t="s">
        <v>732</v>
      </c>
      <c r="R10" s="264" t="s">
        <v>293</v>
      </c>
      <c r="S10" s="264" t="s">
        <v>293</v>
      </c>
      <c r="T10" s="264" t="s">
        <v>293</v>
      </c>
      <c r="U10" s="264" t="s">
        <v>869</v>
      </c>
      <c r="V10" s="261"/>
      <c r="W10"/>
    </row>
    <row r="11" spans="1:23" s="208" customFormat="1" x14ac:dyDescent="0.3">
      <c r="A11" s="264" t="s">
        <v>746</v>
      </c>
      <c r="B11" s="264" t="s">
        <v>873</v>
      </c>
      <c r="C11" s="264" t="s">
        <v>715</v>
      </c>
      <c r="D11" s="264" t="s">
        <v>715</v>
      </c>
      <c r="E11" s="264" t="s">
        <v>722</v>
      </c>
      <c r="F11" s="264" t="s">
        <v>715</v>
      </c>
      <c r="G11" s="264" t="s">
        <v>716</v>
      </c>
      <c r="H11" s="264" t="s">
        <v>293</v>
      </c>
      <c r="I11" s="265">
        <v>34100000</v>
      </c>
      <c r="J11" s="265">
        <v>34100000</v>
      </c>
      <c r="K11" s="264" t="s">
        <v>293</v>
      </c>
      <c r="L11" s="264" t="s">
        <v>293</v>
      </c>
      <c r="M11" s="261"/>
      <c r="N11" s="264" t="s">
        <v>717</v>
      </c>
      <c r="O11" s="264" t="s">
        <v>718</v>
      </c>
      <c r="P11" s="264" t="s">
        <v>719</v>
      </c>
      <c r="Q11" s="264" t="s">
        <v>732</v>
      </c>
      <c r="R11" s="264" t="s">
        <v>293</v>
      </c>
      <c r="S11" s="264" t="s">
        <v>293</v>
      </c>
      <c r="T11" s="264" t="s">
        <v>293</v>
      </c>
      <c r="U11" s="264" t="s">
        <v>869</v>
      </c>
      <c r="V11" s="261"/>
      <c r="W11"/>
    </row>
    <row r="12" spans="1:23" s="208" customFormat="1" x14ac:dyDescent="0.3">
      <c r="A12" s="264" t="s">
        <v>725</v>
      </c>
      <c r="B12" s="264" t="s">
        <v>874</v>
      </c>
      <c r="C12" s="264" t="s">
        <v>715</v>
      </c>
      <c r="D12" s="264" t="s">
        <v>715</v>
      </c>
      <c r="E12" s="264" t="s">
        <v>722</v>
      </c>
      <c r="F12" s="264" t="s">
        <v>715</v>
      </c>
      <c r="G12" s="264" t="s">
        <v>716</v>
      </c>
      <c r="H12" s="264" t="s">
        <v>293</v>
      </c>
      <c r="I12" s="265">
        <v>33000000</v>
      </c>
      <c r="J12" s="265">
        <v>33000000</v>
      </c>
      <c r="K12" s="264" t="s">
        <v>293</v>
      </c>
      <c r="L12" s="264" t="s">
        <v>293</v>
      </c>
      <c r="M12" s="261"/>
      <c r="N12" s="264" t="s">
        <v>717</v>
      </c>
      <c r="O12" s="264" t="s">
        <v>718</v>
      </c>
      <c r="P12" s="264" t="s">
        <v>719</v>
      </c>
      <c r="Q12" s="264" t="s">
        <v>732</v>
      </c>
      <c r="R12" s="264" t="s">
        <v>293</v>
      </c>
      <c r="S12" s="264" t="s">
        <v>293</v>
      </c>
      <c r="T12" s="264" t="s">
        <v>293</v>
      </c>
      <c r="U12" s="264" t="s">
        <v>869</v>
      </c>
      <c r="V12" s="261"/>
      <c r="W12"/>
    </row>
    <row r="13" spans="1:23" s="208" customFormat="1" x14ac:dyDescent="0.3">
      <c r="A13" s="264" t="s">
        <v>725</v>
      </c>
      <c r="B13" s="264" t="s">
        <v>875</v>
      </c>
      <c r="C13" s="264" t="s">
        <v>715</v>
      </c>
      <c r="D13" s="264" t="s">
        <v>715</v>
      </c>
      <c r="E13" s="264" t="s">
        <v>722</v>
      </c>
      <c r="F13" s="264" t="s">
        <v>715</v>
      </c>
      <c r="G13" s="264" t="s">
        <v>716</v>
      </c>
      <c r="H13" s="264" t="s">
        <v>293</v>
      </c>
      <c r="I13" s="265">
        <v>35200000</v>
      </c>
      <c r="J13" s="265">
        <v>35200000</v>
      </c>
      <c r="K13" s="264" t="s">
        <v>293</v>
      </c>
      <c r="L13" s="264" t="s">
        <v>293</v>
      </c>
      <c r="M13" s="261"/>
      <c r="N13" s="264" t="s">
        <v>717</v>
      </c>
      <c r="O13" s="264" t="s">
        <v>718</v>
      </c>
      <c r="P13" s="264" t="s">
        <v>719</v>
      </c>
      <c r="Q13" s="264" t="s">
        <v>732</v>
      </c>
      <c r="R13" s="264" t="s">
        <v>293</v>
      </c>
      <c r="S13" s="264" t="s">
        <v>293</v>
      </c>
      <c r="T13" s="264" t="s">
        <v>293</v>
      </c>
      <c r="U13" s="264" t="s">
        <v>869</v>
      </c>
      <c r="V13" s="261"/>
      <c r="W13"/>
    </row>
    <row r="14" spans="1:23" s="208" customFormat="1" x14ac:dyDescent="0.3">
      <c r="A14" s="264" t="s">
        <v>725</v>
      </c>
      <c r="B14" s="264" t="s">
        <v>872</v>
      </c>
      <c r="C14" s="264" t="s">
        <v>715</v>
      </c>
      <c r="D14" s="264" t="s">
        <v>715</v>
      </c>
      <c r="E14" s="264" t="s">
        <v>722</v>
      </c>
      <c r="F14" s="264" t="s">
        <v>715</v>
      </c>
      <c r="G14" s="264" t="s">
        <v>716</v>
      </c>
      <c r="H14" s="264" t="s">
        <v>293</v>
      </c>
      <c r="I14" s="265">
        <v>38500000</v>
      </c>
      <c r="J14" s="265">
        <v>38500000</v>
      </c>
      <c r="K14" s="264" t="s">
        <v>293</v>
      </c>
      <c r="L14" s="264" t="s">
        <v>293</v>
      </c>
      <c r="M14" s="261"/>
      <c r="N14" s="264" t="s">
        <v>717</v>
      </c>
      <c r="O14" s="264" t="s">
        <v>718</v>
      </c>
      <c r="P14" s="264" t="s">
        <v>719</v>
      </c>
      <c r="Q14" s="264" t="s">
        <v>732</v>
      </c>
      <c r="R14" s="264" t="s">
        <v>293</v>
      </c>
      <c r="S14" s="264" t="s">
        <v>293</v>
      </c>
      <c r="T14" s="264" t="s">
        <v>293</v>
      </c>
      <c r="U14" s="264" t="s">
        <v>869</v>
      </c>
      <c r="V14" s="261"/>
      <c r="W14"/>
    </row>
    <row r="15" spans="1:23" s="208" customFormat="1" x14ac:dyDescent="0.3">
      <c r="A15" s="264" t="s">
        <v>725</v>
      </c>
      <c r="B15" s="264" t="s">
        <v>734</v>
      </c>
      <c r="C15" s="264" t="s">
        <v>715</v>
      </c>
      <c r="D15" s="264" t="s">
        <v>715</v>
      </c>
      <c r="E15" s="264" t="s">
        <v>722</v>
      </c>
      <c r="F15" s="264" t="s">
        <v>715</v>
      </c>
      <c r="G15" s="264" t="s">
        <v>716</v>
      </c>
      <c r="H15" s="264" t="s">
        <v>293</v>
      </c>
      <c r="I15" s="265">
        <v>40700000</v>
      </c>
      <c r="J15" s="265">
        <v>40700000</v>
      </c>
      <c r="K15" s="264" t="s">
        <v>293</v>
      </c>
      <c r="L15" s="264" t="s">
        <v>293</v>
      </c>
      <c r="M15" s="261"/>
      <c r="N15" s="264" t="s">
        <v>717</v>
      </c>
      <c r="O15" s="264" t="s">
        <v>718</v>
      </c>
      <c r="P15" s="264" t="s">
        <v>719</v>
      </c>
      <c r="Q15" s="264" t="s">
        <v>732</v>
      </c>
      <c r="R15" s="264" t="s">
        <v>293</v>
      </c>
      <c r="S15" s="264" t="s">
        <v>293</v>
      </c>
      <c r="T15" s="264" t="s">
        <v>293</v>
      </c>
      <c r="U15" s="264" t="s">
        <v>869</v>
      </c>
      <c r="V15" s="261"/>
      <c r="W15"/>
    </row>
    <row r="16" spans="1:23" s="208" customFormat="1" x14ac:dyDescent="0.3">
      <c r="A16" s="264" t="s">
        <v>733</v>
      </c>
      <c r="B16" s="264" t="s">
        <v>876</v>
      </c>
      <c r="C16" s="264" t="s">
        <v>715</v>
      </c>
      <c r="D16" s="264" t="s">
        <v>715</v>
      </c>
      <c r="E16" s="264" t="s">
        <v>722</v>
      </c>
      <c r="F16" s="264" t="s">
        <v>715</v>
      </c>
      <c r="G16" s="264" t="s">
        <v>740</v>
      </c>
      <c r="H16" s="264" t="s">
        <v>293</v>
      </c>
      <c r="I16" s="265">
        <v>38500000</v>
      </c>
      <c r="J16" s="265">
        <v>38500000</v>
      </c>
      <c r="K16" s="264" t="s">
        <v>293</v>
      </c>
      <c r="L16" s="264" t="s">
        <v>293</v>
      </c>
      <c r="M16" s="261"/>
      <c r="N16" s="264" t="s">
        <v>717</v>
      </c>
      <c r="O16" s="264" t="s">
        <v>718</v>
      </c>
      <c r="P16" s="264" t="s">
        <v>719</v>
      </c>
      <c r="Q16" s="264" t="s">
        <v>732</v>
      </c>
      <c r="R16" s="264" t="s">
        <v>293</v>
      </c>
      <c r="S16" s="264" t="s">
        <v>293</v>
      </c>
      <c r="T16" s="264" t="s">
        <v>293</v>
      </c>
      <c r="U16" s="264" t="s">
        <v>869</v>
      </c>
      <c r="V16" s="261"/>
      <c r="W16"/>
    </row>
    <row r="17" spans="1:23" s="208" customFormat="1" x14ac:dyDescent="0.3">
      <c r="A17" s="264" t="s">
        <v>714</v>
      </c>
      <c r="B17" s="264" t="s">
        <v>877</v>
      </c>
      <c r="C17" s="264" t="s">
        <v>756</v>
      </c>
      <c r="D17" s="264" t="s">
        <v>756</v>
      </c>
      <c r="E17" s="264" t="s">
        <v>722</v>
      </c>
      <c r="F17" s="264" t="s">
        <v>715</v>
      </c>
      <c r="G17" s="264" t="s">
        <v>716</v>
      </c>
      <c r="H17" s="264" t="s">
        <v>293</v>
      </c>
      <c r="I17" s="265">
        <v>272000000</v>
      </c>
      <c r="J17" s="265">
        <v>272000000</v>
      </c>
      <c r="K17" s="264" t="s">
        <v>293</v>
      </c>
      <c r="L17" s="264" t="s">
        <v>293</v>
      </c>
      <c r="M17" s="261"/>
      <c r="N17" s="264" t="s">
        <v>717</v>
      </c>
      <c r="O17" s="264" t="s">
        <v>718</v>
      </c>
      <c r="P17" s="264" t="s">
        <v>719</v>
      </c>
      <c r="Q17" s="264" t="s">
        <v>732</v>
      </c>
      <c r="R17" s="264" t="s">
        <v>293</v>
      </c>
      <c r="S17" s="264" t="s">
        <v>293</v>
      </c>
      <c r="T17" s="264" t="s">
        <v>293</v>
      </c>
      <c r="U17" s="264" t="s">
        <v>869</v>
      </c>
      <c r="V17" s="261"/>
      <c r="W17"/>
    </row>
    <row r="18" spans="1:23" s="208" customFormat="1" x14ac:dyDescent="0.3">
      <c r="A18" s="264" t="s">
        <v>725</v>
      </c>
      <c r="B18" s="264" t="s">
        <v>878</v>
      </c>
      <c r="C18" s="264" t="s">
        <v>715</v>
      </c>
      <c r="D18" s="264" t="s">
        <v>715</v>
      </c>
      <c r="E18" s="264" t="s">
        <v>722</v>
      </c>
      <c r="F18" s="264" t="s">
        <v>715</v>
      </c>
      <c r="G18" s="264" t="s">
        <v>716</v>
      </c>
      <c r="H18" s="264" t="s">
        <v>293</v>
      </c>
      <c r="I18" s="265">
        <v>35200000</v>
      </c>
      <c r="J18" s="265">
        <v>35200000</v>
      </c>
      <c r="K18" s="264" t="s">
        <v>293</v>
      </c>
      <c r="L18" s="264" t="s">
        <v>293</v>
      </c>
      <c r="M18" s="261"/>
      <c r="N18" s="264" t="s">
        <v>717</v>
      </c>
      <c r="O18" s="264" t="s">
        <v>718</v>
      </c>
      <c r="P18" s="264" t="s">
        <v>719</v>
      </c>
      <c r="Q18" s="264" t="s">
        <v>732</v>
      </c>
      <c r="R18" s="264" t="s">
        <v>293</v>
      </c>
      <c r="S18" s="264" t="s">
        <v>293</v>
      </c>
      <c r="T18" s="264" t="s">
        <v>293</v>
      </c>
      <c r="U18" s="264" t="s">
        <v>869</v>
      </c>
      <c r="V18" s="261"/>
      <c r="W18"/>
    </row>
    <row r="19" spans="1:23" s="208" customFormat="1" x14ac:dyDescent="0.3">
      <c r="A19" s="264" t="s">
        <v>725</v>
      </c>
      <c r="B19" s="264" t="s">
        <v>734</v>
      </c>
      <c r="C19" s="264" t="s">
        <v>715</v>
      </c>
      <c r="D19" s="264" t="s">
        <v>715</v>
      </c>
      <c r="E19" s="264" t="s">
        <v>722</v>
      </c>
      <c r="F19" s="264" t="s">
        <v>715</v>
      </c>
      <c r="G19" s="264" t="s">
        <v>716</v>
      </c>
      <c r="H19" s="264" t="s">
        <v>293</v>
      </c>
      <c r="I19" s="265">
        <v>38500000</v>
      </c>
      <c r="J19" s="265">
        <v>38500000</v>
      </c>
      <c r="K19" s="264" t="s">
        <v>293</v>
      </c>
      <c r="L19" s="264" t="s">
        <v>293</v>
      </c>
      <c r="M19" s="261"/>
      <c r="N19" s="264" t="s">
        <v>717</v>
      </c>
      <c r="O19" s="264" t="s">
        <v>718</v>
      </c>
      <c r="P19" s="264" t="s">
        <v>719</v>
      </c>
      <c r="Q19" s="264" t="s">
        <v>732</v>
      </c>
      <c r="R19" s="264" t="s">
        <v>293</v>
      </c>
      <c r="S19" s="264" t="s">
        <v>293</v>
      </c>
      <c r="T19" s="264" t="s">
        <v>293</v>
      </c>
      <c r="U19" s="264" t="s">
        <v>869</v>
      </c>
      <c r="V19" s="261"/>
      <c r="W19"/>
    </row>
    <row r="20" spans="1:23" s="208" customFormat="1" x14ac:dyDescent="0.3">
      <c r="A20" s="264" t="s">
        <v>725</v>
      </c>
      <c r="B20" s="264" t="s">
        <v>879</v>
      </c>
      <c r="C20" s="264" t="s">
        <v>715</v>
      </c>
      <c r="D20" s="264" t="s">
        <v>715</v>
      </c>
      <c r="E20" s="264" t="s">
        <v>722</v>
      </c>
      <c r="F20" s="264" t="s">
        <v>715</v>
      </c>
      <c r="G20" s="264" t="s">
        <v>716</v>
      </c>
      <c r="H20" s="264" t="s">
        <v>293</v>
      </c>
      <c r="I20" s="265">
        <v>41800000</v>
      </c>
      <c r="J20" s="265">
        <v>41800000</v>
      </c>
      <c r="K20" s="264" t="s">
        <v>293</v>
      </c>
      <c r="L20" s="264" t="s">
        <v>293</v>
      </c>
      <c r="M20" s="261"/>
      <c r="N20" s="264" t="s">
        <v>717</v>
      </c>
      <c r="O20" s="264" t="s">
        <v>718</v>
      </c>
      <c r="P20" s="264" t="s">
        <v>719</v>
      </c>
      <c r="Q20" s="264" t="s">
        <v>732</v>
      </c>
      <c r="R20" s="264" t="s">
        <v>293</v>
      </c>
      <c r="S20" s="264" t="s">
        <v>293</v>
      </c>
      <c r="T20" s="264" t="s">
        <v>293</v>
      </c>
      <c r="U20" s="264" t="s">
        <v>869</v>
      </c>
      <c r="V20" s="261"/>
      <c r="W20"/>
    </row>
    <row r="21" spans="1:23" s="212" customFormat="1" x14ac:dyDescent="0.3">
      <c r="A21" s="264" t="s">
        <v>725</v>
      </c>
      <c r="B21" s="264" t="s">
        <v>880</v>
      </c>
      <c r="C21" s="264" t="s">
        <v>715</v>
      </c>
      <c r="D21" s="264" t="s">
        <v>715</v>
      </c>
      <c r="E21" s="264" t="s">
        <v>722</v>
      </c>
      <c r="F21" s="264" t="s">
        <v>715</v>
      </c>
      <c r="G21" s="264" t="s">
        <v>716</v>
      </c>
      <c r="H21" s="264" t="s">
        <v>293</v>
      </c>
      <c r="I21" s="265">
        <v>35200000</v>
      </c>
      <c r="J21" s="265">
        <v>35200000</v>
      </c>
      <c r="K21" s="264" t="s">
        <v>293</v>
      </c>
      <c r="L21" s="264" t="s">
        <v>293</v>
      </c>
      <c r="M21" s="261"/>
      <c r="N21" s="264" t="s">
        <v>717</v>
      </c>
      <c r="O21" s="264" t="s">
        <v>764</v>
      </c>
      <c r="P21" s="264" t="s">
        <v>719</v>
      </c>
      <c r="Q21" s="264" t="s">
        <v>732</v>
      </c>
      <c r="R21" s="264" t="s">
        <v>293</v>
      </c>
      <c r="S21" s="264" t="s">
        <v>293</v>
      </c>
      <c r="T21" s="264" t="s">
        <v>293</v>
      </c>
      <c r="U21" s="264" t="s">
        <v>869</v>
      </c>
      <c r="V21" s="261"/>
      <c r="W21"/>
    </row>
    <row r="22" spans="1:23" s="212" customFormat="1" x14ac:dyDescent="0.3">
      <c r="A22" s="264" t="s">
        <v>725</v>
      </c>
      <c r="B22" s="264" t="s">
        <v>881</v>
      </c>
      <c r="C22" s="264" t="s">
        <v>715</v>
      </c>
      <c r="D22" s="264" t="s">
        <v>715</v>
      </c>
      <c r="E22" s="264" t="s">
        <v>722</v>
      </c>
      <c r="F22" s="264" t="s">
        <v>715</v>
      </c>
      <c r="G22" s="264" t="s">
        <v>716</v>
      </c>
      <c r="H22" s="264" t="s">
        <v>293</v>
      </c>
      <c r="I22" s="265">
        <v>36300000</v>
      </c>
      <c r="J22" s="265">
        <v>36300000</v>
      </c>
      <c r="K22" s="264" t="s">
        <v>293</v>
      </c>
      <c r="L22" s="264" t="s">
        <v>293</v>
      </c>
      <c r="M22" s="261"/>
      <c r="N22" s="264" t="s">
        <v>717</v>
      </c>
      <c r="O22" s="264" t="s">
        <v>764</v>
      </c>
      <c r="P22" s="264" t="s">
        <v>719</v>
      </c>
      <c r="Q22" s="264" t="s">
        <v>732</v>
      </c>
      <c r="R22" s="264" t="s">
        <v>293</v>
      </c>
      <c r="S22" s="264" t="s">
        <v>293</v>
      </c>
      <c r="T22" s="264" t="s">
        <v>293</v>
      </c>
      <c r="U22" s="264" t="s">
        <v>869</v>
      </c>
      <c r="V22" s="261"/>
      <c r="W22"/>
    </row>
    <row r="23" spans="1:23" s="212" customFormat="1" x14ac:dyDescent="0.3">
      <c r="A23" s="264" t="s">
        <v>725</v>
      </c>
      <c r="B23" s="264" t="s">
        <v>882</v>
      </c>
      <c r="C23" s="264" t="s">
        <v>715</v>
      </c>
      <c r="D23" s="264" t="s">
        <v>715</v>
      </c>
      <c r="E23" s="264" t="s">
        <v>722</v>
      </c>
      <c r="F23" s="264" t="s">
        <v>715</v>
      </c>
      <c r="G23" s="264" t="s">
        <v>716</v>
      </c>
      <c r="H23" s="264" t="s">
        <v>293</v>
      </c>
      <c r="I23" s="265">
        <v>29700000</v>
      </c>
      <c r="J23" s="265">
        <v>29700000</v>
      </c>
      <c r="K23" s="264" t="s">
        <v>293</v>
      </c>
      <c r="L23" s="264" t="s">
        <v>293</v>
      </c>
      <c r="M23" s="261"/>
      <c r="N23" s="264" t="s">
        <v>717</v>
      </c>
      <c r="O23" s="264" t="s">
        <v>764</v>
      </c>
      <c r="P23" s="264" t="s">
        <v>719</v>
      </c>
      <c r="Q23" s="264" t="s">
        <v>732</v>
      </c>
      <c r="R23" s="264" t="s">
        <v>293</v>
      </c>
      <c r="S23" s="264" t="s">
        <v>293</v>
      </c>
      <c r="T23" s="264" t="s">
        <v>293</v>
      </c>
      <c r="U23" s="264" t="s">
        <v>869</v>
      </c>
      <c r="V23" s="261"/>
      <c r="W23"/>
    </row>
    <row r="24" spans="1:23" s="212" customFormat="1" x14ac:dyDescent="0.3">
      <c r="A24" s="264" t="s">
        <v>725</v>
      </c>
      <c r="B24" s="264" t="s">
        <v>883</v>
      </c>
      <c r="C24" s="264" t="s">
        <v>715</v>
      </c>
      <c r="D24" s="264" t="s">
        <v>715</v>
      </c>
      <c r="E24" s="264" t="s">
        <v>722</v>
      </c>
      <c r="F24" s="264" t="s">
        <v>715</v>
      </c>
      <c r="G24" s="264" t="s">
        <v>716</v>
      </c>
      <c r="H24" s="264" t="s">
        <v>293</v>
      </c>
      <c r="I24" s="265">
        <v>38500000</v>
      </c>
      <c r="J24" s="265">
        <v>38500000</v>
      </c>
      <c r="K24" s="264" t="s">
        <v>293</v>
      </c>
      <c r="L24" s="264" t="s">
        <v>293</v>
      </c>
      <c r="M24" s="261"/>
      <c r="N24" s="264" t="s">
        <v>717</v>
      </c>
      <c r="O24" s="264" t="s">
        <v>718</v>
      </c>
      <c r="P24" s="264" t="s">
        <v>719</v>
      </c>
      <c r="Q24" s="264" t="s">
        <v>732</v>
      </c>
      <c r="R24" s="264" t="s">
        <v>293</v>
      </c>
      <c r="S24" s="264" t="s">
        <v>293</v>
      </c>
      <c r="T24" s="264" t="s">
        <v>293</v>
      </c>
      <c r="U24" s="264" t="s">
        <v>869</v>
      </c>
      <c r="V24" s="261"/>
      <c r="W24"/>
    </row>
    <row r="25" spans="1:23" s="212" customFormat="1" x14ac:dyDescent="0.3">
      <c r="A25" s="264" t="s">
        <v>725</v>
      </c>
      <c r="B25" s="264" t="s">
        <v>884</v>
      </c>
      <c r="C25" s="264" t="s">
        <v>715</v>
      </c>
      <c r="D25" s="264" t="s">
        <v>715</v>
      </c>
      <c r="E25" s="264" t="s">
        <v>722</v>
      </c>
      <c r="F25" s="264" t="s">
        <v>715</v>
      </c>
      <c r="G25" s="264" t="s">
        <v>716</v>
      </c>
      <c r="H25" s="264" t="s">
        <v>293</v>
      </c>
      <c r="I25" s="265">
        <v>41800000</v>
      </c>
      <c r="J25" s="265">
        <v>41800000</v>
      </c>
      <c r="K25" s="264" t="s">
        <v>293</v>
      </c>
      <c r="L25" s="264" t="s">
        <v>293</v>
      </c>
      <c r="M25" s="261"/>
      <c r="N25" s="264" t="s">
        <v>717</v>
      </c>
      <c r="O25" s="264" t="s">
        <v>718</v>
      </c>
      <c r="P25" s="264" t="s">
        <v>719</v>
      </c>
      <c r="Q25" s="264" t="s">
        <v>732</v>
      </c>
      <c r="R25" s="264" t="s">
        <v>293</v>
      </c>
      <c r="S25" s="264" t="s">
        <v>293</v>
      </c>
      <c r="T25" s="264" t="s">
        <v>293</v>
      </c>
      <c r="U25" s="264" t="s">
        <v>869</v>
      </c>
      <c r="V25" s="261"/>
      <c r="W25"/>
    </row>
    <row r="26" spans="1:23" s="212" customFormat="1" x14ac:dyDescent="0.3">
      <c r="A26" s="264" t="s">
        <v>746</v>
      </c>
      <c r="B26" s="264" t="s">
        <v>885</v>
      </c>
      <c r="C26" s="264" t="s">
        <v>715</v>
      </c>
      <c r="D26" s="264" t="s">
        <v>715</v>
      </c>
      <c r="E26" s="264" t="s">
        <v>722</v>
      </c>
      <c r="F26" s="264" t="s">
        <v>715</v>
      </c>
      <c r="G26" s="264" t="s">
        <v>729</v>
      </c>
      <c r="H26" s="264" t="s">
        <v>293</v>
      </c>
      <c r="I26" s="265">
        <v>33000000</v>
      </c>
      <c r="J26" s="265">
        <v>33000000</v>
      </c>
      <c r="K26" s="264" t="s">
        <v>293</v>
      </c>
      <c r="L26" s="264" t="s">
        <v>293</v>
      </c>
      <c r="M26" s="261"/>
      <c r="N26" s="264" t="s">
        <v>717</v>
      </c>
      <c r="O26" s="264" t="s">
        <v>718</v>
      </c>
      <c r="P26" s="264" t="s">
        <v>719</v>
      </c>
      <c r="Q26" s="264" t="s">
        <v>732</v>
      </c>
      <c r="R26" s="264" t="s">
        <v>293</v>
      </c>
      <c r="S26" s="264" t="s">
        <v>293</v>
      </c>
      <c r="T26" s="264" t="s">
        <v>293</v>
      </c>
      <c r="U26" s="264" t="s">
        <v>869</v>
      </c>
      <c r="V26" s="261"/>
      <c r="W26"/>
    </row>
    <row r="27" spans="1:23" s="212" customFormat="1" x14ac:dyDescent="0.3">
      <c r="A27" s="264" t="s">
        <v>758</v>
      </c>
      <c r="B27" s="264" t="s">
        <v>759</v>
      </c>
      <c r="C27" s="264" t="s">
        <v>715</v>
      </c>
      <c r="D27" s="264" t="s">
        <v>715</v>
      </c>
      <c r="E27" s="264" t="s">
        <v>722</v>
      </c>
      <c r="F27" s="264" t="s">
        <v>715</v>
      </c>
      <c r="G27" s="264" t="s">
        <v>716</v>
      </c>
      <c r="H27" s="264" t="s">
        <v>293</v>
      </c>
      <c r="I27" s="265">
        <v>15000000</v>
      </c>
      <c r="J27" s="265">
        <v>15000000</v>
      </c>
      <c r="K27" s="264" t="s">
        <v>293</v>
      </c>
      <c r="L27" s="264" t="s">
        <v>293</v>
      </c>
      <c r="M27" s="261"/>
      <c r="N27" s="264" t="s">
        <v>717</v>
      </c>
      <c r="O27" s="264" t="s">
        <v>760</v>
      </c>
      <c r="P27" s="264" t="s">
        <v>719</v>
      </c>
      <c r="Q27" s="264" t="s">
        <v>229</v>
      </c>
      <c r="R27" s="264" t="s">
        <v>293</v>
      </c>
      <c r="S27" s="264" t="s">
        <v>293</v>
      </c>
      <c r="T27" s="264" t="s">
        <v>293</v>
      </c>
      <c r="U27" s="264" t="s">
        <v>869</v>
      </c>
      <c r="V27" s="261"/>
      <c r="W27"/>
    </row>
    <row r="28" spans="1:23" s="212" customFormat="1" x14ac:dyDescent="0.3">
      <c r="A28" s="264" t="s">
        <v>761</v>
      </c>
      <c r="B28" s="264" t="s">
        <v>886</v>
      </c>
      <c r="C28" s="264" t="s">
        <v>715</v>
      </c>
      <c r="D28" s="264" t="s">
        <v>715</v>
      </c>
      <c r="E28" s="264" t="s">
        <v>722</v>
      </c>
      <c r="F28" s="264" t="s">
        <v>715</v>
      </c>
      <c r="G28" s="264" t="s">
        <v>716</v>
      </c>
      <c r="H28" s="264" t="s">
        <v>293</v>
      </c>
      <c r="I28" s="265">
        <v>200600000</v>
      </c>
      <c r="J28" s="265">
        <v>200600000</v>
      </c>
      <c r="K28" s="264" t="s">
        <v>293</v>
      </c>
      <c r="L28" s="264" t="s">
        <v>293</v>
      </c>
      <c r="M28" s="261"/>
      <c r="N28" s="264" t="s">
        <v>717</v>
      </c>
      <c r="O28" s="264" t="s">
        <v>760</v>
      </c>
      <c r="P28" s="264" t="s">
        <v>719</v>
      </c>
      <c r="Q28" s="264" t="s">
        <v>229</v>
      </c>
      <c r="R28" s="264" t="s">
        <v>293</v>
      </c>
      <c r="S28" s="264" t="s">
        <v>293</v>
      </c>
      <c r="T28" s="264" t="s">
        <v>293</v>
      </c>
      <c r="U28" s="264" t="s">
        <v>869</v>
      </c>
      <c r="V28" s="261"/>
      <c r="W28"/>
    </row>
    <row r="29" spans="1:23" s="212" customFormat="1" x14ac:dyDescent="0.3">
      <c r="A29" s="264" t="s">
        <v>762</v>
      </c>
      <c r="B29" s="264" t="s">
        <v>763</v>
      </c>
      <c r="C29" s="264" t="s">
        <v>715</v>
      </c>
      <c r="D29" s="264" t="s">
        <v>887</v>
      </c>
      <c r="E29" s="264" t="s">
        <v>887</v>
      </c>
      <c r="F29" s="264" t="s">
        <v>715</v>
      </c>
      <c r="G29" s="264" t="s">
        <v>716</v>
      </c>
      <c r="H29" s="264" t="s">
        <v>293</v>
      </c>
      <c r="I29" s="265">
        <v>100000000</v>
      </c>
      <c r="J29" s="265">
        <v>100000000</v>
      </c>
      <c r="K29" s="264" t="s">
        <v>293</v>
      </c>
      <c r="L29" s="264" t="s">
        <v>293</v>
      </c>
      <c r="M29" s="261"/>
      <c r="N29" s="264" t="s">
        <v>717</v>
      </c>
      <c r="O29" s="264" t="s">
        <v>888</v>
      </c>
      <c r="P29" s="264" t="s">
        <v>719</v>
      </c>
      <c r="Q29" s="264" t="s">
        <v>229</v>
      </c>
      <c r="R29" s="264" t="s">
        <v>293</v>
      </c>
      <c r="S29" s="264" t="s">
        <v>293</v>
      </c>
      <c r="T29" s="264" t="s">
        <v>293</v>
      </c>
      <c r="U29" s="264" t="s">
        <v>869</v>
      </c>
      <c r="V29" s="261"/>
      <c r="W29"/>
    </row>
    <row r="30" spans="1:23" s="212" customFormat="1" x14ac:dyDescent="0.3">
      <c r="A30" s="264" t="s">
        <v>725</v>
      </c>
      <c r="B30" s="264" t="s">
        <v>889</v>
      </c>
      <c r="C30" s="264" t="s">
        <v>715</v>
      </c>
      <c r="D30" s="264" t="s">
        <v>715</v>
      </c>
      <c r="E30" s="264" t="s">
        <v>722</v>
      </c>
      <c r="F30" s="264" t="s">
        <v>715</v>
      </c>
      <c r="G30" s="264" t="s">
        <v>716</v>
      </c>
      <c r="H30" s="264" t="s">
        <v>293</v>
      </c>
      <c r="I30" s="265">
        <v>38500000</v>
      </c>
      <c r="J30" s="265">
        <v>38500000</v>
      </c>
      <c r="K30" s="264" t="s">
        <v>293</v>
      </c>
      <c r="L30" s="264" t="s">
        <v>293</v>
      </c>
      <c r="M30" s="261"/>
      <c r="N30" s="264" t="s">
        <v>717</v>
      </c>
      <c r="O30" s="264" t="s">
        <v>764</v>
      </c>
      <c r="P30" s="264" t="s">
        <v>719</v>
      </c>
      <c r="Q30" s="264" t="s">
        <v>227</v>
      </c>
      <c r="R30" s="264" t="s">
        <v>293</v>
      </c>
      <c r="S30" s="264" t="s">
        <v>293</v>
      </c>
      <c r="T30" s="264" t="s">
        <v>293</v>
      </c>
      <c r="U30" s="264" t="s">
        <v>869</v>
      </c>
      <c r="V30" s="261"/>
      <c r="W30"/>
    </row>
    <row r="31" spans="1:23" s="212" customFormat="1" x14ac:dyDescent="0.3">
      <c r="A31" s="264" t="s">
        <v>725</v>
      </c>
      <c r="B31" s="264" t="s">
        <v>880</v>
      </c>
      <c r="C31" s="264" t="s">
        <v>715</v>
      </c>
      <c r="D31" s="264" t="s">
        <v>715</v>
      </c>
      <c r="E31" s="264" t="s">
        <v>722</v>
      </c>
      <c r="F31" s="264" t="s">
        <v>715</v>
      </c>
      <c r="G31" s="264" t="s">
        <v>716</v>
      </c>
      <c r="H31" s="264" t="s">
        <v>293</v>
      </c>
      <c r="I31" s="265">
        <v>38500000</v>
      </c>
      <c r="J31" s="265">
        <v>38500000</v>
      </c>
      <c r="K31" s="264" t="s">
        <v>293</v>
      </c>
      <c r="L31" s="264" t="s">
        <v>293</v>
      </c>
      <c r="M31" s="261"/>
      <c r="N31" s="264" t="s">
        <v>717</v>
      </c>
      <c r="O31" s="264" t="s">
        <v>764</v>
      </c>
      <c r="P31" s="264" t="s">
        <v>719</v>
      </c>
      <c r="Q31" s="264" t="s">
        <v>227</v>
      </c>
      <c r="R31" s="264" t="s">
        <v>293</v>
      </c>
      <c r="S31" s="264" t="s">
        <v>293</v>
      </c>
      <c r="T31" s="264" t="s">
        <v>293</v>
      </c>
      <c r="U31" s="264" t="s">
        <v>869</v>
      </c>
      <c r="V31" s="261"/>
      <c r="W31"/>
    </row>
    <row r="32" spans="1:23" s="212" customFormat="1" x14ac:dyDescent="0.3">
      <c r="A32" s="264" t="s">
        <v>725</v>
      </c>
      <c r="B32" s="264" t="s">
        <v>765</v>
      </c>
      <c r="C32" s="264" t="s">
        <v>715</v>
      </c>
      <c r="D32" s="264" t="s">
        <v>715</v>
      </c>
      <c r="E32" s="264" t="s">
        <v>722</v>
      </c>
      <c r="F32" s="264" t="s">
        <v>715</v>
      </c>
      <c r="G32" s="264" t="s">
        <v>716</v>
      </c>
      <c r="H32" s="264" t="s">
        <v>293</v>
      </c>
      <c r="I32" s="265">
        <v>36300000</v>
      </c>
      <c r="J32" s="265">
        <v>36300000</v>
      </c>
      <c r="K32" s="264" t="s">
        <v>293</v>
      </c>
      <c r="L32" s="264" t="s">
        <v>293</v>
      </c>
      <c r="M32" s="261"/>
      <c r="N32" s="264" t="s">
        <v>717</v>
      </c>
      <c r="O32" s="264" t="s">
        <v>764</v>
      </c>
      <c r="P32" s="264" t="s">
        <v>719</v>
      </c>
      <c r="Q32" s="264" t="s">
        <v>227</v>
      </c>
      <c r="R32" s="264" t="s">
        <v>293</v>
      </c>
      <c r="S32" s="264" t="s">
        <v>293</v>
      </c>
      <c r="T32" s="264" t="s">
        <v>293</v>
      </c>
      <c r="U32" s="264" t="s">
        <v>869</v>
      </c>
      <c r="V32" s="261"/>
      <c r="W32"/>
    </row>
    <row r="33" spans="1:23" s="212" customFormat="1" x14ac:dyDescent="0.3">
      <c r="A33" s="264" t="s">
        <v>725</v>
      </c>
      <c r="B33" s="264" t="s">
        <v>890</v>
      </c>
      <c r="C33" s="264" t="s">
        <v>715</v>
      </c>
      <c r="D33" s="264" t="s">
        <v>715</v>
      </c>
      <c r="E33" s="264" t="s">
        <v>722</v>
      </c>
      <c r="F33" s="264" t="s">
        <v>715</v>
      </c>
      <c r="G33" s="264" t="s">
        <v>716</v>
      </c>
      <c r="H33" s="264" t="s">
        <v>293</v>
      </c>
      <c r="I33" s="265">
        <v>38500000</v>
      </c>
      <c r="J33" s="265">
        <v>38500000</v>
      </c>
      <c r="K33" s="264" t="s">
        <v>293</v>
      </c>
      <c r="L33" s="264" t="s">
        <v>293</v>
      </c>
      <c r="M33" s="261"/>
      <c r="N33" s="264" t="s">
        <v>717</v>
      </c>
      <c r="O33" s="264" t="s">
        <v>764</v>
      </c>
      <c r="P33" s="264" t="s">
        <v>719</v>
      </c>
      <c r="Q33" s="264" t="s">
        <v>227</v>
      </c>
      <c r="R33" s="264" t="s">
        <v>293</v>
      </c>
      <c r="S33" s="264" t="s">
        <v>293</v>
      </c>
      <c r="T33" s="264" t="s">
        <v>293</v>
      </c>
      <c r="U33" s="264" t="s">
        <v>869</v>
      </c>
      <c r="V33" s="261"/>
      <c r="W33"/>
    </row>
    <row r="34" spans="1:23" s="212" customFormat="1" x14ac:dyDescent="0.3">
      <c r="A34" s="264" t="s">
        <v>725</v>
      </c>
      <c r="B34" s="264" t="s">
        <v>891</v>
      </c>
      <c r="C34" s="264" t="s">
        <v>715</v>
      </c>
      <c r="D34" s="264" t="s">
        <v>715</v>
      </c>
      <c r="E34" s="264" t="s">
        <v>722</v>
      </c>
      <c r="F34" s="264" t="s">
        <v>715</v>
      </c>
      <c r="G34" s="264" t="s">
        <v>716</v>
      </c>
      <c r="H34" s="264" t="s">
        <v>293</v>
      </c>
      <c r="I34" s="265">
        <v>40700000</v>
      </c>
      <c r="J34" s="265">
        <v>40700000</v>
      </c>
      <c r="K34" s="264" t="s">
        <v>293</v>
      </c>
      <c r="L34" s="264" t="s">
        <v>293</v>
      </c>
      <c r="M34" s="261"/>
      <c r="N34" s="264" t="s">
        <v>717</v>
      </c>
      <c r="O34" s="264" t="s">
        <v>760</v>
      </c>
      <c r="P34" s="264" t="s">
        <v>719</v>
      </c>
      <c r="Q34" s="264" t="s">
        <v>229</v>
      </c>
      <c r="R34" s="264" t="s">
        <v>293</v>
      </c>
      <c r="S34" s="264" t="s">
        <v>293</v>
      </c>
      <c r="T34" s="264" t="s">
        <v>293</v>
      </c>
      <c r="U34" s="264" t="s">
        <v>869</v>
      </c>
      <c r="V34" s="261"/>
      <c r="W34"/>
    </row>
    <row r="35" spans="1:23" s="212" customFormat="1" x14ac:dyDescent="0.3">
      <c r="A35" s="264" t="s">
        <v>720</v>
      </c>
      <c r="B35" s="264" t="s">
        <v>892</v>
      </c>
      <c r="C35" s="264" t="s">
        <v>715</v>
      </c>
      <c r="D35" s="264" t="s">
        <v>715</v>
      </c>
      <c r="E35" s="264" t="s">
        <v>722</v>
      </c>
      <c r="F35" s="264" t="s">
        <v>715</v>
      </c>
      <c r="G35" s="264" t="s">
        <v>716</v>
      </c>
      <c r="H35" s="264" t="s">
        <v>293</v>
      </c>
      <c r="I35" s="265">
        <v>38500000</v>
      </c>
      <c r="J35" s="265">
        <v>38500000</v>
      </c>
      <c r="K35" s="264" t="s">
        <v>293</v>
      </c>
      <c r="L35" s="264" t="s">
        <v>293</v>
      </c>
      <c r="M35" s="261"/>
      <c r="N35" s="264" t="s">
        <v>717</v>
      </c>
      <c r="O35" s="264" t="s">
        <v>893</v>
      </c>
      <c r="P35" s="264" t="s">
        <v>719</v>
      </c>
      <c r="Q35" s="264" t="s">
        <v>894</v>
      </c>
      <c r="R35" s="264" t="s">
        <v>293</v>
      </c>
      <c r="S35" s="264" t="s">
        <v>293</v>
      </c>
      <c r="T35" s="264" t="s">
        <v>293</v>
      </c>
      <c r="U35" s="264" t="s">
        <v>869</v>
      </c>
      <c r="V35" s="261"/>
      <c r="W35"/>
    </row>
    <row r="36" spans="1:23" s="212" customFormat="1" x14ac:dyDescent="0.3">
      <c r="A36" s="264" t="s">
        <v>720</v>
      </c>
      <c r="B36" s="264" t="s">
        <v>895</v>
      </c>
      <c r="C36" s="264" t="s">
        <v>715</v>
      </c>
      <c r="D36" s="264" t="s">
        <v>715</v>
      </c>
      <c r="E36" s="264" t="s">
        <v>722</v>
      </c>
      <c r="F36" s="264" t="s">
        <v>715</v>
      </c>
      <c r="G36" s="264" t="s">
        <v>716</v>
      </c>
      <c r="H36" s="264" t="s">
        <v>293</v>
      </c>
      <c r="I36" s="265">
        <v>44000000</v>
      </c>
      <c r="J36" s="265">
        <v>44000000</v>
      </c>
      <c r="K36" s="264" t="s">
        <v>293</v>
      </c>
      <c r="L36" s="264" t="s">
        <v>293</v>
      </c>
      <c r="M36" s="261"/>
      <c r="N36" s="264" t="s">
        <v>717</v>
      </c>
      <c r="O36" s="264" t="s">
        <v>893</v>
      </c>
      <c r="P36" s="264" t="s">
        <v>719</v>
      </c>
      <c r="Q36" s="264" t="s">
        <v>894</v>
      </c>
      <c r="R36" s="264" t="s">
        <v>293</v>
      </c>
      <c r="S36" s="264" t="s">
        <v>293</v>
      </c>
      <c r="T36" s="264" t="s">
        <v>293</v>
      </c>
      <c r="U36" s="264" t="s">
        <v>869</v>
      </c>
      <c r="V36" s="261"/>
      <c r="W36"/>
    </row>
    <row r="37" spans="1:23" s="212" customFormat="1" x14ac:dyDescent="0.3">
      <c r="A37" s="264" t="s">
        <v>720</v>
      </c>
      <c r="B37" s="264" t="s">
        <v>797</v>
      </c>
      <c r="C37" s="264" t="s">
        <v>715</v>
      </c>
      <c r="D37" s="264" t="s">
        <v>715</v>
      </c>
      <c r="E37" s="264" t="s">
        <v>722</v>
      </c>
      <c r="F37" s="264" t="s">
        <v>715</v>
      </c>
      <c r="G37" s="264" t="s">
        <v>716</v>
      </c>
      <c r="H37" s="264" t="s">
        <v>293</v>
      </c>
      <c r="I37" s="265">
        <v>35200000</v>
      </c>
      <c r="J37" s="265">
        <v>35200000</v>
      </c>
      <c r="K37" s="264" t="s">
        <v>293</v>
      </c>
      <c r="L37" s="264" t="s">
        <v>293</v>
      </c>
      <c r="M37" s="261"/>
      <c r="N37" s="264" t="s">
        <v>717</v>
      </c>
      <c r="O37" s="264" t="s">
        <v>893</v>
      </c>
      <c r="P37" s="264" t="s">
        <v>719</v>
      </c>
      <c r="Q37" s="264" t="s">
        <v>894</v>
      </c>
      <c r="R37" s="264" t="s">
        <v>293</v>
      </c>
      <c r="S37" s="264" t="s">
        <v>293</v>
      </c>
      <c r="T37" s="264" t="s">
        <v>293</v>
      </c>
      <c r="U37" s="264" t="s">
        <v>869</v>
      </c>
      <c r="V37" s="261"/>
      <c r="W37"/>
    </row>
    <row r="38" spans="1:23" s="212" customFormat="1" x14ac:dyDescent="0.3">
      <c r="A38" s="264" t="s">
        <v>720</v>
      </c>
      <c r="B38" s="264" t="s">
        <v>896</v>
      </c>
      <c r="C38" s="264" t="s">
        <v>715</v>
      </c>
      <c r="D38" s="264" t="s">
        <v>715</v>
      </c>
      <c r="E38" s="264" t="s">
        <v>722</v>
      </c>
      <c r="F38" s="264" t="s">
        <v>715</v>
      </c>
      <c r="G38" s="264" t="s">
        <v>716</v>
      </c>
      <c r="H38" s="264" t="s">
        <v>293</v>
      </c>
      <c r="I38" s="265">
        <v>38500000</v>
      </c>
      <c r="J38" s="265">
        <v>38500000</v>
      </c>
      <c r="K38" s="264" t="s">
        <v>293</v>
      </c>
      <c r="L38" s="264" t="s">
        <v>293</v>
      </c>
      <c r="M38" s="261"/>
      <c r="N38" s="264" t="s">
        <v>717</v>
      </c>
      <c r="O38" s="264" t="s">
        <v>893</v>
      </c>
      <c r="P38" s="264" t="s">
        <v>719</v>
      </c>
      <c r="Q38" s="264" t="s">
        <v>894</v>
      </c>
      <c r="R38" s="264" t="s">
        <v>293</v>
      </c>
      <c r="S38" s="264" t="s">
        <v>293</v>
      </c>
      <c r="T38" s="264" t="s">
        <v>293</v>
      </c>
      <c r="U38" s="264" t="s">
        <v>869</v>
      </c>
      <c r="V38" s="261"/>
      <c r="W38"/>
    </row>
    <row r="39" spans="1:23" s="212" customFormat="1" x14ac:dyDescent="0.3">
      <c r="A39" s="264" t="s">
        <v>720</v>
      </c>
      <c r="B39" s="264" t="s">
        <v>897</v>
      </c>
      <c r="C39" s="264" t="s">
        <v>715</v>
      </c>
      <c r="D39" s="264" t="s">
        <v>715</v>
      </c>
      <c r="E39" s="264" t="s">
        <v>722</v>
      </c>
      <c r="F39" s="264" t="s">
        <v>715</v>
      </c>
      <c r="G39" s="264" t="s">
        <v>716</v>
      </c>
      <c r="H39" s="264" t="s">
        <v>293</v>
      </c>
      <c r="I39" s="265">
        <v>40700000</v>
      </c>
      <c r="J39" s="265">
        <v>40700000</v>
      </c>
      <c r="K39" s="264" t="s">
        <v>293</v>
      </c>
      <c r="L39" s="264" t="s">
        <v>293</v>
      </c>
      <c r="M39" s="261"/>
      <c r="N39" s="264" t="s">
        <v>717</v>
      </c>
      <c r="O39" s="264" t="s">
        <v>893</v>
      </c>
      <c r="P39" s="264" t="s">
        <v>719</v>
      </c>
      <c r="Q39" s="264" t="s">
        <v>894</v>
      </c>
      <c r="R39" s="264" t="s">
        <v>293</v>
      </c>
      <c r="S39" s="264" t="s">
        <v>293</v>
      </c>
      <c r="T39" s="264" t="s">
        <v>293</v>
      </c>
      <c r="U39" s="264" t="s">
        <v>869</v>
      </c>
      <c r="V39" s="261"/>
      <c r="W39"/>
    </row>
    <row r="40" spans="1:23" s="212" customFormat="1" x14ac:dyDescent="0.3">
      <c r="A40" s="264" t="s">
        <v>720</v>
      </c>
      <c r="B40" s="264" t="s">
        <v>898</v>
      </c>
      <c r="C40" s="264" t="s">
        <v>715</v>
      </c>
      <c r="D40" s="264" t="s">
        <v>715</v>
      </c>
      <c r="E40" s="264" t="s">
        <v>722</v>
      </c>
      <c r="F40" s="264" t="s">
        <v>715</v>
      </c>
      <c r="G40" s="264" t="s">
        <v>716</v>
      </c>
      <c r="H40" s="264" t="s">
        <v>293</v>
      </c>
      <c r="I40" s="265">
        <v>36300000</v>
      </c>
      <c r="J40" s="265">
        <v>36300000</v>
      </c>
      <c r="K40" s="264" t="s">
        <v>293</v>
      </c>
      <c r="L40" s="264" t="s">
        <v>293</v>
      </c>
      <c r="M40" s="261"/>
      <c r="N40" s="264" t="s">
        <v>717</v>
      </c>
      <c r="O40" s="264" t="s">
        <v>893</v>
      </c>
      <c r="P40" s="264" t="s">
        <v>719</v>
      </c>
      <c r="Q40" s="264" t="s">
        <v>894</v>
      </c>
      <c r="R40" s="264" t="s">
        <v>293</v>
      </c>
      <c r="S40" s="264" t="s">
        <v>293</v>
      </c>
      <c r="T40" s="264" t="s">
        <v>293</v>
      </c>
      <c r="U40" s="264" t="s">
        <v>869</v>
      </c>
      <c r="V40" s="261"/>
      <c r="W40"/>
    </row>
    <row r="41" spans="1:23" s="212" customFormat="1" x14ac:dyDescent="0.3">
      <c r="A41" s="264" t="s">
        <v>720</v>
      </c>
      <c r="B41" s="264" t="s">
        <v>899</v>
      </c>
      <c r="C41" s="264" t="s">
        <v>715</v>
      </c>
      <c r="D41" s="264" t="s">
        <v>715</v>
      </c>
      <c r="E41" s="264" t="s">
        <v>722</v>
      </c>
      <c r="F41" s="264" t="s">
        <v>715</v>
      </c>
      <c r="G41" s="264" t="s">
        <v>716</v>
      </c>
      <c r="H41" s="264" t="s">
        <v>293</v>
      </c>
      <c r="I41" s="265">
        <v>38500000</v>
      </c>
      <c r="J41" s="265">
        <v>38500000</v>
      </c>
      <c r="K41" s="264" t="s">
        <v>293</v>
      </c>
      <c r="L41" s="264" t="s">
        <v>293</v>
      </c>
      <c r="M41" s="261"/>
      <c r="N41" s="264" t="s">
        <v>717</v>
      </c>
      <c r="O41" s="264" t="s">
        <v>893</v>
      </c>
      <c r="P41" s="264" t="s">
        <v>719</v>
      </c>
      <c r="Q41" s="264" t="s">
        <v>894</v>
      </c>
      <c r="R41" s="264" t="s">
        <v>293</v>
      </c>
      <c r="S41" s="264" t="s">
        <v>293</v>
      </c>
      <c r="T41" s="264" t="s">
        <v>293</v>
      </c>
      <c r="U41" s="264" t="s">
        <v>869</v>
      </c>
      <c r="V41" s="261"/>
      <c r="W41"/>
    </row>
    <row r="42" spans="1:23" s="212" customFormat="1" x14ac:dyDescent="0.3">
      <c r="A42" s="264" t="s">
        <v>720</v>
      </c>
      <c r="B42" s="264" t="s">
        <v>798</v>
      </c>
      <c r="C42" s="264" t="s">
        <v>715</v>
      </c>
      <c r="D42" s="264" t="s">
        <v>715</v>
      </c>
      <c r="E42" s="264" t="s">
        <v>722</v>
      </c>
      <c r="F42" s="264" t="s">
        <v>715</v>
      </c>
      <c r="G42" s="264" t="s">
        <v>716</v>
      </c>
      <c r="H42" s="264" t="s">
        <v>293</v>
      </c>
      <c r="I42" s="265">
        <v>36300000</v>
      </c>
      <c r="J42" s="265">
        <v>36300000</v>
      </c>
      <c r="K42" s="264" t="s">
        <v>293</v>
      </c>
      <c r="L42" s="264" t="s">
        <v>293</v>
      </c>
      <c r="M42" s="261"/>
      <c r="N42" s="264" t="s">
        <v>717</v>
      </c>
      <c r="O42" s="264" t="s">
        <v>893</v>
      </c>
      <c r="P42" s="264" t="s">
        <v>719</v>
      </c>
      <c r="Q42" s="264" t="s">
        <v>894</v>
      </c>
      <c r="R42" s="264" t="s">
        <v>293</v>
      </c>
      <c r="S42" s="264" t="s">
        <v>293</v>
      </c>
      <c r="T42" s="264" t="s">
        <v>293</v>
      </c>
      <c r="U42" s="264" t="s">
        <v>869</v>
      </c>
      <c r="V42" s="261"/>
      <c r="W42"/>
    </row>
    <row r="43" spans="1:23" s="212" customFormat="1" x14ac:dyDescent="0.3">
      <c r="A43" s="264" t="s">
        <v>720</v>
      </c>
      <c r="B43" s="264" t="s">
        <v>795</v>
      </c>
      <c r="C43" s="264" t="s">
        <v>715</v>
      </c>
      <c r="D43" s="264" t="s">
        <v>715</v>
      </c>
      <c r="E43" s="264" t="s">
        <v>722</v>
      </c>
      <c r="F43" s="264" t="s">
        <v>715</v>
      </c>
      <c r="G43" s="264" t="s">
        <v>716</v>
      </c>
      <c r="H43" s="264" t="s">
        <v>293</v>
      </c>
      <c r="I43" s="265">
        <v>40700000</v>
      </c>
      <c r="J43" s="265">
        <v>40700000</v>
      </c>
      <c r="K43" s="264" t="s">
        <v>293</v>
      </c>
      <c r="L43" s="264" t="s">
        <v>293</v>
      </c>
      <c r="M43" s="261"/>
      <c r="N43" s="264" t="s">
        <v>717</v>
      </c>
      <c r="O43" s="264" t="s">
        <v>893</v>
      </c>
      <c r="P43" s="264" t="s">
        <v>719</v>
      </c>
      <c r="Q43" s="264" t="s">
        <v>894</v>
      </c>
      <c r="R43" s="264" t="s">
        <v>293</v>
      </c>
      <c r="S43" s="264" t="s">
        <v>293</v>
      </c>
      <c r="T43" s="264" t="s">
        <v>293</v>
      </c>
      <c r="U43" s="264" t="s">
        <v>869</v>
      </c>
      <c r="V43" s="261"/>
      <c r="W43"/>
    </row>
    <row r="44" spans="1:23" s="212" customFormat="1" x14ac:dyDescent="0.3">
      <c r="A44" s="264" t="s">
        <v>720</v>
      </c>
      <c r="B44" s="264" t="s">
        <v>900</v>
      </c>
      <c r="C44" s="264" t="s">
        <v>715</v>
      </c>
      <c r="D44" s="264" t="s">
        <v>715</v>
      </c>
      <c r="E44" s="264" t="s">
        <v>722</v>
      </c>
      <c r="F44" s="264" t="s">
        <v>715</v>
      </c>
      <c r="G44" s="264" t="s">
        <v>716</v>
      </c>
      <c r="H44" s="264" t="s">
        <v>293</v>
      </c>
      <c r="I44" s="265">
        <v>40700000</v>
      </c>
      <c r="J44" s="265">
        <v>40700000</v>
      </c>
      <c r="K44" s="264" t="s">
        <v>293</v>
      </c>
      <c r="L44" s="264" t="s">
        <v>293</v>
      </c>
      <c r="M44" s="261"/>
      <c r="N44" s="264" t="s">
        <v>717</v>
      </c>
      <c r="O44" s="264" t="s">
        <v>893</v>
      </c>
      <c r="P44" s="264" t="s">
        <v>719</v>
      </c>
      <c r="Q44" s="264" t="s">
        <v>894</v>
      </c>
      <c r="R44" s="264" t="s">
        <v>293</v>
      </c>
      <c r="S44" s="264" t="s">
        <v>293</v>
      </c>
      <c r="T44" s="264" t="s">
        <v>293</v>
      </c>
      <c r="U44" s="264" t="s">
        <v>869</v>
      </c>
      <c r="V44" s="261"/>
      <c r="W44"/>
    </row>
    <row r="45" spans="1:23" s="212" customFormat="1" x14ac:dyDescent="0.3">
      <c r="A45" s="264" t="s">
        <v>720</v>
      </c>
      <c r="B45" s="264" t="s">
        <v>901</v>
      </c>
      <c r="C45" s="264" t="s">
        <v>715</v>
      </c>
      <c r="D45" s="264" t="s">
        <v>715</v>
      </c>
      <c r="E45" s="264" t="s">
        <v>722</v>
      </c>
      <c r="F45" s="264" t="s">
        <v>715</v>
      </c>
      <c r="G45" s="264" t="s">
        <v>716</v>
      </c>
      <c r="H45" s="264" t="s">
        <v>293</v>
      </c>
      <c r="I45" s="265">
        <v>35200000</v>
      </c>
      <c r="J45" s="265">
        <v>35200000</v>
      </c>
      <c r="K45" s="264" t="s">
        <v>293</v>
      </c>
      <c r="L45" s="264" t="s">
        <v>293</v>
      </c>
      <c r="M45" s="261"/>
      <c r="N45" s="264" t="s">
        <v>717</v>
      </c>
      <c r="O45" s="264" t="s">
        <v>893</v>
      </c>
      <c r="P45" s="264" t="s">
        <v>719</v>
      </c>
      <c r="Q45" s="264" t="s">
        <v>894</v>
      </c>
      <c r="R45" s="264" t="s">
        <v>293</v>
      </c>
      <c r="S45" s="264" t="s">
        <v>293</v>
      </c>
      <c r="T45" s="264" t="s">
        <v>293</v>
      </c>
      <c r="U45" s="264" t="s">
        <v>869</v>
      </c>
      <c r="V45" s="261"/>
      <c r="W45"/>
    </row>
    <row r="46" spans="1:23" s="212" customFormat="1" x14ac:dyDescent="0.3">
      <c r="A46" s="264" t="s">
        <v>720</v>
      </c>
      <c r="B46" s="264" t="s">
        <v>796</v>
      </c>
      <c r="C46" s="264" t="s">
        <v>715</v>
      </c>
      <c r="D46" s="264" t="s">
        <v>715</v>
      </c>
      <c r="E46" s="264" t="s">
        <v>722</v>
      </c>
      <c r="F46" s="264" t="s">
        <v>715</v>
      </c>
      <c r="G46" s="264" t="s">
        <v>716</v>
      </c>
      <c r="H46" s="264" t="s">
        <v>293</v>
      </c>
      <c r="I46" s="265">
        <v>38500000</v>
      </c>
      <c r="J46" s="265">
        <v>38500000</v>
      </c>
      <c r="K46" s="264" t="s">
        <v>293</v>
      </c>
      <c r="L46" s="264" t="s">
        <v>293</v>
      </c>
      <c r="M46" s="261"/>
      <c r="N46" s="264" t="s">
        <v>717</v>
      </c>
      <c r="O46" s="264" t="s">
        <v>893</v>
      </c>
      <c r="P46" s="264" t="s">
        <v>719</v>
      </c>
      <c r="Q46" s="264" t="s">
        <v>894</v>
      </c>
      <c r="R46" s="264" t="s">
        <v>293</v>
      </c>
      <c r="S46" s="264" t="s">
        <v>293</v>
      </c>
      <c r="T46" s="264" t="s">
        <v>293</v>
      </c>
      <c r="U46" s="264" t="s">
        <v>869</v>
      </c>
      <c r="V46" s="261"/>
      <c r="W46"/>
    </row>
    <row r="47" spans="1:23" s="212" customFormat="1" x14ac:dyDescent="0.3">
      <c r="A47" s="264" t="s">
        <v>720</v>
      </c>
      <c r="B47" s="264" t="s">
        <v>902</v>
      </c>
      <c r="C47" s="264" t="s">
        <v>715</v>
      </c>
      <c r="D47" s="264" t="s">
        <v>715</v>
      </c>
      <c r="E47" s="264" t="s">
        <v>722</v>
      </c>
      <c r="F47" s="264" t="s">
        <v>715</v>
      </c>
      <c r="G47" s="264" t="s">
        <v>716</v>
      </c>
      <c r="H47" s="264" t="s">
        <v>293</v>
      </c>
      <c r="I47" s="265">
        <v>51700000</v>
      </c>
      <c r="J47" s="265">
        <v>51700000</v>
      </c>
      <c r="K47" s="264" t="s">
        <v>293</v>
      </c>
      <c r="L47" s="264" t="s">
        <v>293</v>
      </c>
      <c r="M47" s="261"/>
      <c r="N47" s="264" t="s">
        <v>717</v>
      </c>
      <c r="O47" s="264" t="s">
        <v>893</v>
      </c>
      <c r="P47" s="264" t="s">
        <v>719</v>
      </c>
      <c r="Q47" s="264" t="s">
        <v>894</v>
      </c>
      <c r="R47" s="264" t="s">
        <v>293</v>
      </c>
      <c r="S47" s="264" t="s">
        <v>293</v>
      </c>
      <c r="T47" s="264" t="s">
        <v>293</v>
      </c>
      <c r="U47" s="264" t="s">
        <v>869</v>
      </c>
      <c r="V47" s="261"/>
      <c r="W47"/>
    </row>
    <row r="48" spans="1:23" s="212" customFormat="1" x14ac:dyDescent="0.3">
      <c r="A48" s="264" t="s">
        <v>720</v>
      </c>
      <c r="B48" s="264" t="s">
        <v>903</v>
      </c>
      <c r="C48" s="264" t="s">
        <v>715</v>
      </c>
      <c r="D48" s="264" t="s">
        <v>715</v>
      </c>
      <c r="E48" s="264" t="s">
        <v>722</v>
      </c>
      <c r="F48" s="264" t="s">
        <v>715</v>
      </c>
      <c r="G48" s="264" t="s">
        <v>716</v>
      </c>
      <c r="H48" s="264" t="s">
        <v>293</v>
      </c>
      <c r="I48" s="265">
        <v>40700000</v>
      </c>
      <c r="J48" s="265">
        <v>40700000</v>
      </c>
      <c r="K48" s="264" t="s">
        <v>293</v>
      </c>
      <c r="L48" s="264" t="s">
        <v>293</v>
      </c>
      <c r="M48" s="261"/>
      <c r="N48" s="264" t="s">
        <v>717</v>
      </c>
      <c r="O48" s="264" t="s">
        <v>893</v>
      </c>
      <c r="P48" s="264" t="s">
        <v>719</v>
      </c>
      <c r="Q48" s="264" t="s">
        <v>894</v>
      </c>
      <c r="R48" s="264" t="s">
        <v>293</v>
      </c>
      <c r="S48" s="264" t="s">
        <v>293</v>
      </c>
      <c r="T48" s="264" t="s">
        <v>293</v>
      </c>
      <c r="U48" s="264" t="s">
        <v>869</v>
      </c>
      <c r="V48" s="261"/>
      <c r="W48"/>
    </row>
    <row r="49" spans="1:23" s="212" customFormat="1" x14ac:dyDescent="0.3">
      <c r="A49" s="264" t="s">
        <v>720</v>
      </c>
      <c r="B49" s="264" t="s">
        <v>898</v>
      </c>
      <c r="C49" s="264" t="s">
        <v>715</v>
      </c>
      <c r="D49" s="264" t="s">
        <v>715</v>
      </c>
      <c r="E49" s="264" t="s">
        <v>722</v>
      </c>
      <c r="F49" s="264" t="s">
        <v>715</v>
      </c>
      <c r="G49" s="264" t="s">
        <v>716</v>
      </c>
      <c r="H49" s="264" t="s">
        <v>293</v>
      </c>
      <c r="I49" s="265">
        <v>35200000</v>
      </c>
      <c r="J49" s="265">
        <v>35200000</v>
      </c>
      <c r="K49" s="264" t="s">
        <v>293</v>
      </c>
      <c r="L49" s="264" t="s">
        <v>293</v>
      </c>
      <c r="M49" s="261"/>
      <c r="N49" s="264" t="s">
        <v>717</v>
      </c>
      <c r="O49" s="264" t="s">
        <v>893</v>
      </c>
      <c r="P49" s="264" t="s">
        <v>719</v>
      </c>
      <c r="Q49" s="264" t="s">
        <v>894</v>
      </c>
      <c r="R49" s="264" t="s">
        <v>293</v>
      </c>
      <c r="S49" s="264" t="s">
        <v>293</v>
      </c>
      <c r="T49" s="264" t="s">
        <v>293</v>
      </c>
      <c r="U49" s="264" t="s">
        <v>869</v>
      </c>
      <c r="V49" s="261"/>
      <c r="W49"/>
    </row>
    <row r="50" spans="1:23" s="212" customFormat="1" x14ac:dyDescent="0.3">
      <c r="A50" s="264" t="s">
        <v>720</v>
      </c>
      <c r="B50" s="264" t="s">
        <v>799</v>
      </c>
      <c r="C50" s="264" t="s">
        <v>715</v>
      </c>
      <c r="D50" s="264" t="s">
        <v>715</v>
      </c>
      <c r="E50" s="264" t="s">
        <v>722</v>
      </c>
      <c r="F50" s="264" t="s">
        <v>715</v>
      </c>
      <c r="G50" s="264" t="s">
        <v>716</v>
      </c>
      <c r="H50" s="264" t="s">
        <v>293</v>
      </c>
      <c r="I50" s="265">
        <v>35200000</v>
      </c>
      <c r="J50" s="265">
        <v>35200000</v>
      </c>
      <c r="K50" s="264" t="s">
        <v>293</v>
      </c>
      <c r="L50" s="264" t="s">
        <v>293</v>
      </c>
      <c r="M50" s="261"/>
      <c r="N50" s="264" t="s">
        <v>717</v>
      </c>
      <c r="O50" s="264" t="s">
        <v>893</v>
      </c>
      <c r="P50" s="264" t="s">
        <v>719</v>
      </c>
      <c r="Q50" s="264" t="s">
        <v>894</v>
      </c>
      <c r="R50" s="264" t="s">
        <v>293</v>
      </c>
      <c r="S50" s="264" t="s">
        <v>293</v>
      </c>
      <c r="T50" s="264" t="s">
        <v>293</v>
      </c>
      <c r="U50" s="264" t="s">
        <v>869</v>
      </c>
      <c r="V50" s="261"/>
      <c r="W50"/>
    </row>
    <row r="51" spans="1:23" s="212" customFormat="1" x14ac:dyDescent="0.3">
      <c r="A51" s="264" t="s">
        <v>720</v>
      </c>
      <c r="B51" s="264" t="s">
        <v>903</v>
      </c>
      <c r="C51" s="264" t="s">
        <v>715</v>
      </c>
      <c r="D51" s="264" t="s">
        <v>715</v>
      </c>
      <c r="E51" s="264" t="s">
        <v>722</v>
      </c>
      <c r="F51" s="264" t="s">
        <v>715</v>
      </c>
      <c r="G51" s="264" t="s">
        <v>716</v>
      </c>
      <c r="H51" s="264" t="s">
        <v>293</v>
      </c>
      <c r="I51" s="265">
        <v>40700000</v>
      </c>
      <c r="J51" s="265">
        <v>40700000</v>
      </c>
      <c r="K51" s="264" t="s">
        <v>293</v>
      </c>
      <c r="L51" s="264" t="s">
        <v>293</v>
      </c>
      <c r="M51" s="261"/>
      <c r="N51" s="264" t="s">
        <v>717</v>
      </c>
      <c r="O51" s="264" t="s">
        <v>893</v>
      </c>
      <c r="P51" s="264" t="s">
        <v>719</v>
      </c>
      <c r="Q51" s="264" t="s">
        <v>894</v>
      </c>
      <c r="R51" s="264" t="s">
        <v>293</v>
      </c>
      <c r="S51" s="264" t="s">
        <v>293</v>
      </c>
      <c r="T51" s="264" t="s">
        <v>293</v>
      </c>
      <c r="U51" s="264" t="s">
        <v>869</v>
      </c>
      <c r="V51" s="261"/>
      <c r="W51"/>
    </row>
    <row r="52" spans="1:23" s="212" customFormat="1" x14ac:dyDescent="0.3">
      <c r="A52" s="264" t="s">
        <v>720</v>
      </c>
      <c r="B52" s="264" t="s">
        <v>903</v>
      </c>
      <c r="C52" s="264" t="s">
        <v>715</v>
      </c>
      <c r="D52" s="264" t="s">
        <v>715</v>
      </c>
      <c r="E52" s="264" t="s">
        <v>722</v>
      </c>
      <c r="F52" s="264" t="s">
        <v>715</v>
      </c>
      <c r="G52" s="264" t="s">
        <v>716</v>
      </c>
      <c r="H52" s="264" t="s">
        <v>293</v>
      </c>
      <c r="I52" s="265">
        <v>44000000</v>
      </c>
      <c r="J52" s="265">
        <v>44000000</v>
      </c>
      <c r="K52" s="264" t="s">
        <v>293</v>
      </c>
      <c r="L52" s="264" t="s">
        <v>293</v>
      </c>
      <c r="M52" s="261"/>
      <c r="N52" s="264" t="s">
        <v>717</v>
      </c>
      <c r="O52" s="264" t="s">
        <v>893</v>
      </c>
      <c r="P52" s="264" t="s">
        <v>719</v>
      </c>
      <c r="Q52" s="264" t="s">
        <v>894</v>
      </c>
      <c r="R52" s="264" t="s">
        <v>293</v>
      </c>
      <c r="S52" s="264" t="s">
        <v>293</v>
      </c>
      <c r="T52" s="264" t="s">
        <v>293</v>
      </c>
      <c r="U52" s="264" t="s">
        <v>869</v>
      </c>
      <c r="V52" s="261"/>
      <c r="W52"/>
    </row>
    <row r="53" spans="1:23" s="212" customFormat="1" x14ac:dyDescent="0.3">
      <c r="A53" s="264" t="s">
        <v>720</v>
      </c>
      <c r="B53" s="264" t="s">
        <v>904</v>
      </c>
      <c r="C53" s="264" t="s">
        <v>715</v>
      </c>
      <c r="D53" s="264" t="s">
        <v>715</v>
      </c>
      <c r="E53" s="264" t="s">
        <v>722</v>
      </c>
      <c r="F53" s="264" t="s">
        <v>715</v>
      </c>
      <c r="G53" s="264" t="s">
        <v>716</v>
      </c>
      <c r="H53" s="264" t="s">
        <v>293</v>
      </c>
      <c r="I53" s="265">
        <v>37400000</v>
      </c>
      <c r="J53" s="265">
        <v>37400000</v>
      </c>
      <c r="K53" s="264" t="s">
        <v>293</v>
      </c>
      <c r="L53" s="264" t="s">
        <v>293</v>
      </c>
      <c r="M53" s="261"/>
      <c r="N53" s="264" t="s">
        <v>717</v>
      </c>
      <c r="O53" s="264" t="s">
        <v>893</v>
      </c>
      <c r="P53" s="264" t="s">
        <v>719</v>
      </c>
      <c r="Q53" s="264" t="s">
        <v>894</v>
      </c>
      <c r="R53" s="264" t="s">
        <v>293</v>
      </c>
      <c r="S53" s="264" t="s">
        <v>293</v>
      </c>
      <c r="T53" s="264" t="s">
        <v>293</v>
      </c>
      <c r="U53" s="264" t="s">
        <v>869</v>
      </c>
      <c r="V53" s="261"/>
      <c r="W53"/>
    </row>
    <row r="54" spans="1:23" s="212" customFormat="1" x14ac:dyDescent="0.3">
      <c r="A54" s="264" t="s">
        <v>720</v>
      </c>
      <c r="B54" s="264" t="s">
        <v>905</v>
      </c>
      <c r="C54" s="264" t="s">
        <v>715</v>
      </c>
      <c r="D54" s="264" t="s">
        <v>715</v>
      </c>
      <c r="E54" s="264" t="s">
        <v>722</v>
      </c>
      <c r="F54" s="264" t="s">
        <v>715</v>
      </c>
      <c r="G54" s="264" t="s">
        <v>716</v>
      </c>
      <c r="H54" s="264" t="s">
        <v>293</v>
      </c>
      <c r="I54" s="265">
        <v>300000000</v>
      </c>
      <c r="J54" s="265">
        <v>300000000</v>
      </c>
      <c r="K54" s="264" t="s">
        <v>293</v>
      </c>
      <c r="L54" s="264" t="s">
        <v>293</v>
      </c>
      <c r="M54" s="261"/>
      <c r="N54" s="264" t="s">
        <v>717</v>
      </c>
      <c r="O54" s="264" t="s">
        <v>893</v>
      </c>
      <c r="P54" s="264" t="s">
        <v>719</v>
      </c>
      <c r="Q54" s="264" t="s">
        <v>894</v>
      </c>
      <c r="R54" s="264" t="s">
        <v>293</v>
      </c>
      <c r="S54" s="264" t="s">
        <v>293</v>
      </c>
      <c r="T54" s="264" t="s">
        <v>293</v>
      </c>
      <c r="U54" s="264" t="s">
        <v>869</v>
      </c>
      <c r="V54" s="261"/>
      <c r="W54"/>
    </row>
    <row r="55" spans="1:23" s="212" customFormat="1" x14ac:dyDescent="0.3">
      <c r="A55" s="264" t="s">
        <v>725</v>
      </c>
      <c r="B55" s="264" t="s">
        <v>906</v>
      </c>
      <c r="C55" s="264" t="s">
        <v>715</v>
      </c>
      <c r="D55" s="264" t="s">
        <v>715</v>
      </c>
      <c r="E55" s="264" t="s">
        <v>748</v>
      </c>
      <c r="F55" s="264" t="s">
        <v>715</v>
      </c>
      <c r="G55" s="264" t="s">
        <v>716</v>
      </c>
      <c r="H55" s="264" t="s">
        <v>293</v>
      </c>
      <c r="I55" s="265">
        <v>30500000</v>
      </c>
      <c r="J55" s="265">
        <v>30500000</v>
      </c>
      <c r="K55" s="264" t="s">
        <v>293</v>
      </c>
      <c r="L55" s="264" t="s">
        <v>293</v>
      </c>
      <c r="M55" s="261"/>
      <c r="N55" s="261"/>
      <c r="O55" s="264" t="s">
        <v>907</v>
      </c>
      <c r="P55" s="264" t="s">
        <v>719</v>
      </c>
      <c r="Q55" s="264" t="s">
        <v>294</v>
      </c>
      <c r="R55" s="264" t="s">
        <v>293</v>
      </c>
      <c r="S55" s="264" t="s">
        <v>293</v>
      </c>
      <c r="T55" s="264" t="s">
        <v>293</v>
      </c>
      <c r="U55" s="264" t="s">
        <v>869</v>
      </c>
      <c r="V55" s="261"/>
      <c r="W55"/>
    </row>
    <row r="56" spans="1:23" s="212" customFormat="1" x14ac:dyDescent="0.3">
      <c r="A56" s="264" t="s">
        <v>720</v>
      </c>
      <c r="B56" s="264" t="s">
        <v>908</v>
      </c>
      <c r="C56" s="264" t="s">
        <v>715</v>
      </c>
      <c r="D56" s="264" t="s">
        <v>715</v>
      </c>
      <c r="E56" s="264" t="s">
        <v>748</v>
      </c>
      <c r="F56" s="264" t="s">
        <v>715</v>
      </c>
      <c r="G56" s="264" t="s">
        <v>716</v>
      </c>
      <c r="H56" s="264" t="s">
        <v>293</v>
      </c>
      <c r="I56" s="265">
        <v>38000000</v>
      </c>
      <c r="J56" s="265">
        <v>38000000</v>
      </c>
      <c r="K56" s="264" t="s">
        <v>293</v>
      </c>
      <c r="L56" s="264" t="s">
        <v>293</v>
      </c>
      <c r="M56" s="261"/>
      <c r="N56" s="261"/>
      <c r="O56" s="264" t="s">
        <v>907</v>
      </c>
      <c r="P56" s="264" t="s">
        <v>719</v>
      </c>
      <c r="Q56" s="264" t="s">
        <v>294</v>
      </c>
      <c r="R56" s="264" t="s">
        <v>293</v>
      </c>
      <c r="S56" s="264" t="s">
        <v>293</v>
      </c>
      <c r="T56" s="264" t="s">
        <v>293</v>
      </c>
      <c r="U56" s="264" t="s">
        <v>869</v>
      </c>
      <c r="V56" s="261"/>
      <c r="W56"/>
    </row>
    <row r="57" spans="1:23" s="212" customFormat="1" x14ac:dyDescent="0.3">
      <c r="A57" s="264" t="s">
        <v>725</v>
      </c>
      <c r="B57" s="264" t="s">
        <v>909</v>
      </c>
      <c r="C57" s="264" t="s">
        <v>715</v>
      </c>
      <c r="D57" s="264" t="s">
        <v>715</v>
      </c>
      <c r="E57" s="264" t="s">
        <v>910</v>
      </c>
      <c r="F57" s="264" t="s">
        <v>715</v>
      </c>
      <c r="G57" s="264" t="s">
        <v>716</v>
      </c>
      <c r="H57" s="264" t="s">
        <v>293</v>
      </c>
      <c r="I57" s="265">
        <v>26500000</v>
      </c>
      <c r="J57" s="265">
        <v>26500000</v>
      </c>
      <c r="K57" s="264" t="s">
        <v>293</v>
      </c>
      <c r="L57" s="264" t="s">
        <v>293</v>
      </c>
      <c r="M57" s="261"/>
      <c r="N57" s="261"/>
      <c r="O57" s="264" t="s">
        <v>907</v>
      </c>
      <c r="P57" s="264" t="s">
        <v>719</v>
      </c>
      <c r="Q57" s="264" t="s">
        <v>294</v>
      </c>
      <c r="R57" s="264" t="s">
        <v>293</v>
      </c>
      <c r="S57" s="264" t="s">
        <v>293</v>
      </c>
      <c r="T57" s="264" t="s">
        <v>293</v>
      </c>
      <c r="U57" s="264" t="s">
        <v>869</v>
      </c>
      <c r="V57" s="261"/>
      <c r="W57"/>
    </row>
    <row r="58" spans="1:23" s="212" customFormat="1" x14ac:dyDescent="0.3">
      <c r="A58" s="264" t="s">
        <v>725</v>
      </c>
      <c r="B58" s="264" t="s">
        <v>911</v>
      </c>
      <c r="C58" s="264" t="s">
        <v>715</v>
      </c>
      <c r="D58" s="264" t="s">
        <v>715</v>
      </c>
      <c r="E58" s="264" t="s">
        <v>748</v>
      </c>
      <c r="F58" s="264" t="s">
        <v>715</v>
      </c>
      <c r="G58" s="264" t="s">
        <v>716</v>
      </c>
      <c r="H58" s="264" t="s">
        <v>293</v>
      </c>
      <c r="I58" s="265">
        <v>21500000</v>
      </c>
      <c r="J58" s="265">
        <v>21500000</v>
      </c>
      <c r="K58" s="264" t="s">
        <v>293</v>
      </c>
      <c r="L58" s="264" t="s">
        <v>293</v>
      </c>
      <c r="M58" s="261"/>
      <c r="N58" s="261"/>
      <c r="O58" s="264" t="s">
        <v>907</v>
      </c>
      <c r="P58" s="264" t="s">
        <v>719</v>
      </c>
      <c r="Q58" s="264" t="s">
        <v>294</v>
      </c>
      <c r="R58" s="264" t="s">
        <v>293</v>
      </c>
      <c r="S58" s="264" t="s">
        <v>293</v>
      </c>
      <c r="T58" s="264" t="s">
        <v>293</v>
      </c>
      <c r="U58" s="264" t="s">
        <v>869</v>
      </c>
      <c r="V58" s="261"/>
      <c r="W58"/>
    </row>
    <row r="59" spans="1:23" s="212" customFormat="1" x14ac:dyDescent="0.3">
      <c r="A59" s="264" t="s">
        <v>725</v>
      </c>
      <c r="B59" s="264" t="s">
        <v>912</v>
      </c>
      <c r="C59" s="264" t="s">
        <v>715</v>
      </c>
      <c r="D59" s="264" t="s">
        <v>715</v>
      </c>
      <c r="E59" s="264" t="s">
        <v>748</v>
      </c>
      <c r="F59" s="264" t="s">
        <v>715</v>
      </c>
      <c r="G59" s="264" t="s">
        <v>716</v>
      </c>
      <c r="H59" s="264" t="s">
        <v>293</v>
      </c>
      <c r="I59" s="265">
        <v>14800000</v>
      </c>
      <c r="J59" s="265">
        <v>14800000</v>
      </c>
      <c r="K59" s="264" t="s">
        <v>293</v>
      </c>
      <c r="L59" s="264" t="s">
        <v>293</v>
      </c>
      <c r="M59" s="261"/>
      <c r="N59" s="261"/>
      <c r="O59" s="264" t="s">
        <v>907</v>
      </c>
      <c r="P59" s="264" t="s">
        <v>719</v>
      </c>
      <c r="Q59" s="264" t="s">
        <v>294</v>
      </c>
      <c r="R59" s="264" t="s">
        <v>293</v>
      </c>
      <c r="S59" s="264" t="s">
        <v>293</v>
      </c>
      <c r="T59" s="264" t="s">
        <v>293</v>
      </c>
      <c r="U59" s="264" t="s">
        <v>869</v>
      </c>
      <c r="V59" s="261"/>
      <c r="W59"/>
    </row>
    <row r="60" spans="1:23" s="208" customFormat="1" x14ac:dyDescent="0.3">
      <c r="A60" s="264" t="s">
        <v>725</v>
      </c>
      <c r="B60" s="264" t="s">
        <v>913</v>
      </c>
      <c r="C60" s="264" t="s">
        <v>715</v>
      </c>
      <c r="D60" s="264" t="s">
        <v>715</v>
      </c>
      <c r="E60" s="264" t="s">
        <v>887</v>
      </c>
      <c r="F60" s="264" t="s">
        <v>715</v>
      </c>
      <c r="G60" s="264" t="s">
        <v>716</v>
      </c>
      <c r="H60" s="264" t="s">
        <v>293</v>
      </c>
      <c r="I60" s="265">
        <v>1400000000</v>
      </c>
      <c r="J60" s="265">
        <v>1400000000</v>
      </c>
      <c r="K60" s="264" t="s">
        <v>293</v>
      </c>
      <c r="L60" s="264" t="s">
        <v>293</v>
      </c>
      <c r="M60" s="261"/>
      <c r="N60" s="261"/>
      <c r="O60" s="264" t="s">
        <v>907</v>
      </c>
      <c r="P60" s="264" t="s">
        <v>719</v>
      </c>
      <c r="Q60" s="264" t="s">
        <v>294</v>
      </c>
      <c r="R60" s="264" t="s">
        <v>293</v>
      </c>
      <c r="S60" s="264" t="s">
        <v>293</v>
      </c>
      <c r="T60" s="264" t="s">
        <v>293</v>
      </c>
      <c r="U60" s="264" t="s">
        <v>869</v>
      </c>
      <c r="V60" s="261"/>
      <c r="W60"/>
    </row>
    <row r="61" spans="1:23" s="208" customFormat="1" x14ac:dyDescent="0.3">
      <c r="A61" s="264" t="s">
        <v>754</v>
      </c>
      <c r="B61" s="264" t="s">
        <v>914</v>
      </c>
      <c r="C61" s="264" t="s">
        <v>715</v>
      </c>
      <c r="D61" s="264" t="s">
        <v>715</v>
      </c>
      <c r="E61" s="264" t="s">
        <v>887</v>
      </c>
      <c r="F61" s="264" t="s">
        <v>715</v>
      </c>
      <c r="G61" s="264" t="s">
        <v>716</v>
      </c>
      <c r="H61" s="264" t="s">
        <v>293</v>
      </c>
      <c r="I61" s="265">
        <v>100000000</v>
      </c>
      <c r="J61" s="265">
        <v>100000000</v>
      </c>
      <c r="K61" s="264" t="s">
        <v>293</v>
      </c>
      <c r="L61" s="264" t="s">
        <v>293</v>
      </c>
      <c r="M61" s="261"/>
      <c r="N61" s="261"/>
      <c r="O61" s="264" t="s">
        <v>907</v>
      </c>
      <c r="P61" s="264" t="s">
        <v>719</v>
      </c>
      <c r="Q61" s="264" t="s">
        <v>294</v>
      </c>
      <c r="R61" s="264" t="s">
        <v>293</v>
      </c>
      <c r="S61" s="264" t="s">
        <v>293</v>
      </c>
      <c r="T61" s="264" t="s">
        <v>293</v>
      </c>
      <c r="U61" s="264" t="s">
        <v>869</v>
      </c>
      <c r="V61" s="261"/>
      <c r="W61"/>
    </row>
    <row r="62" spans="1:23" s="208" customFormat="1" x14ac:dyDescent="0.3">
      <c r="A62" s="264" t="s">
        <v>915</v>
      </c>
      <c r="B62" s="264" t="s">
        <v>916</v>
      </c>
      <c r="C62" s="264" t="s">
        <v>715</v>
      </c>
      <c r="D62" s="264" t="s">
        <v>715</v>
      </c>
      <c r="E62" s="264" t="s">
        <v>887</v>
      </c>
      <c r="F62" s="264" t="s">
        <v>715</v>
      </c>
      <c r="G62" s="264" t="s">
        <v>716</v>
      </c>
      <c r="H62" s="264" t="s">
        <v>293</v>
      </c>
      <c r="I62" s="265">
        <v>1700000000</v>
      </c>
      <c r="J62" s="265">
        <v>1700000000</v>
      </c>
      <c r="K62" s="264" t="s">
        <v>293</v>
      </c>
      <c r="L62" s="264" t="s">
        <v>293</v>
      </c>
      <c r="M62" s="261"/>
      <c r="N62" s="261"/>
      <c r="O62" s="264" t="s">
        <v>907</v>
      </c>
      <c r="P62" s="264" t="s">
        <v>719</v>
      </c>
      <c r="Q62" s="264" t="s">
        <v>294</v>
      </c>
      <c r="R62" s="264" t="s">
        <v>293</v>
      </c>
      <c r="S62" s="264" t="s">
        <v>293</v>
      </c>
      <c r="T62" s="264" t="s">
        <v>293</v>
      </c>
      <c r="U62" s="264" t="s">
        <v>869</v>
      </c>
      <c r="V62" s="261"/>
      <c r="W62"/>
    </row>
    <row r="63" spans="1:23" s="208" customFormat="1" x14ac:dyDescent="0.3">
      <c r="A63" s="264" t="s">
        <v>917</v>
      </c>
      <c r="B63" s="264" t="s">
        <v>918</v>
      </c>
      <c r="C63" s="264" t="s">
        <v>715</v>
      </c>
      <c r="D63" s="264" t="s">
        <v>715</v>
      </c>
      <c r="E63" s="264" t="s">
        <v>722</v>
      </c>
      <c r="F63" s="264" t="s">
        <v>715</v>
      </c>
      <c r="G63" s="264" t="s">
        <v>716</v>
      </c>
      <c r="H63" s="264" t="s">
        <v>293</v>
      </c>
      <c r="I63" s="265">
        <v>220000000</v>
      </c>
      <c r="J63" s="265">
        <v>220000000</v>
      </c>
      <c r="K63" s="264" t="s">
        <v>293</v>
      </c>
      <c r="L63" s="264" t="s">
        <v>293</v>
      </c>
      <c r="M63" s="261"/>
      <c r="N63" s="261"/>
      <c r="O63" s="264" t="s">
        <v>907</v>
      </c>
      <c r="P63" s="264" t="s">
        <v>719</v>
      </c>
      <c r="Q63" s="264" t="s">
        <v>294</v>
      </c>
      <c r="R63" s="264" t="s">
        <v>293</v>
      </c>
      <c r="S63" s="264" t="s">
        <v>293</v>
      </c>
      <c r="T63" s="264" t="s">
        <v>293</v>
      </c>
      <c r="U63" s="264" t="s">
        <v>869</v>
      </c>
      <c r="V63" s="261"/>
      <c r="W63"/>
    </row>
    <row r="64" spans="1:23" s="208" customFormat="1" x14ac:dyDescent="0.3">
      <c r="A64" s="264" t="s">
        <v>919</v>
      </c>
      <c r="B64" s="264" t="s">
        <v>920</v>
      </c>
      <c r="C64" s="264" t="s">
        <v>715</v>
      </c>
      <c r="D64" s="264" t="s">
        <v>715</v>
      </c>
      <c r="E64" s="264" t="s">
        <v>887</v>
      </c>
      <c r="F64" s="264" t="s">
        <v>715</v>
      </c>
      <c r="G64" s="264" t="s">
        <v>716</v>
      </c>
      <c r="H64" s="264" t="s">
        <v>293</v>
      </c>
      <c r="I64" s="265">
        <v>36100000</v>
      </c>
      <c r="J64" s="265">
        <v>36100000</v>
      </c>
      <c r="K64" s="264" t="s">
        <v>293</v>
      </c>
      <c r="L64" s="264" t="s">
        <v>293</v>
      </c>
      <c r="M64" s="261"/>
      <c r="N64" s="261"/>
      <c r="O64" s="264" t="s">
        <v>907</v>
      </c>
      <c r="P64" s="264" t="s">
        <v>719</v>
      </c>
      <c r="Q64" s="264" t="s">
        <v>294</v>
      </c>
      <c r="R64" s="264" t="s">
        <v>293</v>
      </c>
      <c r="S64" s="264" t="s">
        <v>293</v>
      </c>
      <c r="T64" s="264" t="s">
        <v>293</v>
      </c>
      <c r="U64" s="264" t="s">
        <v>869</v>
      </c>
      <c r="V64" s="261"/>
      <c r="W64"/>
    </row>
    <row r="65" spans="1:23" s="208" customFormat="1" x14ac:dyDescent="0.3">
      <c r="A65" s="264" t="s">
        <v>725</v>
      </c>
      <c r="B65" s="264" t="s">
        <v>921</v>
      </c>
      <c r="C65" s="264" t="s">
        <v>715</v>
      </c>
      <c r="D65" s="264" t="s">
        <v>715</v>
      </c>
      <c r="E65" s="264" t="s">
        <v>756</v>
      </c>
      <c r="F65" s="264" t="s">
        <v>715</v>
      </c>
      <c r="G65" s="264" t="s">
        <v>922</v>
      </c>
      <c r="H65" s="264" t="s">
        <v>293</v>
      </c>
      <c r="I65" s="265">
        <v>18000000</v>
      </c>
      <c r="J65" s="265">
        <v>18000000</v>
      </c>
      <c r="K65" s="264" t="s">
        <v>293</v>
      </c>
      <c r="L65" s="264" t="s">
        <v>293</v>
      </c>
      <c r="M65" s="261"/>
      <c r="N65" s="261"/>
      <c r="O65" s="264" t="s">
        <v>907</v>
      </c>
      <c r="P65" s="264" t="s">
        <v>719</v>
      </c>
      <c r="Q65" s="264" t="s">
        <v>294</v>
      </c>
      <c r="R65" s="264" t="s">
        <v>293</v>
      </c>
      <c r="S65" s="264" t="s">
        <v>293</v>
      </c>
      <c r="T65" s="264" t="s">
        <v>293</v>
      </c>
      <c r="U65" s="264" t="s">
        <v>869</v>
      </c>
      <c r="V65" s="261"/>
      <c r="W65"/>
    </row>
    <row r="66" spans="1:23" s="208" customFormat="1" x14ac:dyDescent="0.3">
      <c r="A66" s="264" t="s">
        <v>720</v>
      </c>
      <c r="B66" s="264" t="s">
        <v>923</v>
      </c>
      <c r="C66" s="264" t="s">
        <v>715</v>
      </c>
      <c r="D66" s="264" t="s">
        <v>715</v>
      </c>
      <c r="E66" s="264" t="s">
        <v>756</v>
      </c>
      <c r="F66" s="264" t="s">
        <v>715</v>
      </c>
      <c r="G66" s="264" t="s">
        <v>716</v>
      </c>
      <c r="H66" s="264" t="s">
        <v>293</v>
      </c>
      <c r="I66" s="265">
        <v>17800000</v>
      </c>
      <c r="J66" s="265">
        <v>17800000</v>
      </c>
      <c r="K66" s="264" t="s">
        <v>293</v>
      </c>
      <c r="L66" s="264" t="s">
        <v>293</v>
      </c>
      <c r="M66" s="261"/>
      <c r="N66" s="261"/>
      <c r="O66" s="264" t="s">
        <v>907</v>
      </c>
      <c r="P66" s="264" t="s">
        <v>719</v>
      </c>
      <c r="Q66" s="264" t="s">
        <v>294</v>
      </c>
      <c r="R66" s="264" t="s">
        <v>293</v>
      </c>
      <c r="S66" s="264" t="s">
        <v>293</v>
      </c>
      <c r="T66" s="264" t="s">
        <v>293</v>
      </c>
      <c r="U66" s="264" t="s">
        <v>869</v>
      </c>
      <c r="V66" s="261"/>
      <c r="W66"/>
    </row>
    <row r="67" spans="1:23" s="208" customFormat="1" x14ac:dyDescent="0.3">
      <c r="A67" s="264" t="s">
        <v>725</v>
      </c>
      <c r="B67" s="264" t="s">
        <v>924</v>
      </c>
      <c r="C67" s="264" t="s">
        <v>715</v>
      </c>
      <c r="D67" s="264" t="s">
        <v>715</v>
      </c>
      <c r="E67" s="264" t="s">
        <v>756</v>
      </c>
      <c r="F67" s="264" t="s">
        <v>715</v>
      </c>
      <c r="G67" s="264" t="s">
        <v>716</v>
      </c>
      <c r="H67" s="264" t="s">
        <v>293</v>
      </c>
      <c r="I67" s="265">
        <v>17800000</v>
      </c>
      <c r="J67" s="265">
        <v>17800000</v>
      </c>
      <c r="K67" s="264" t="s">
        <v>293</v>
      </c>
      <c r="L67" s="264" t="s">
        <v>293</v>
      </c>
      <c r="M67" s="261"/>
      <c r="N67" s="261"/>
      <c r="O67" s="264" t="s">
        <v>907</v>
      </c>
      <c r="P67" s="264" t="s">
        <v>719</v>
      </c>
      <c r="Q67" s="264" t="s">
        <v>294</v>
      </c>
      <c r="R67" s="264" t="s">
        <v>293</v>
      </c>
      <c r="S67" s="264" t="s">
        <v>293</v>
      </c>
      <c r="T67" s="264" t="s">
        <v>293</v>
      </c>
      <c r="U67" s="264" t="s">
        <v>869</v>
      </c>
      <c r="V67" s="261"/>
      <c r="W67"/>
    </row>
    <row r="68" spans="1:23" s="208" customFormat="1" x14ac:dyDescent="0.3">
      <c r="A68" s="264" t="s">
        <v>725</v>
      </c>
      <c r="B68" s="264" t="s">
        <v>925</v>
      </c>
      <c r="C68" s="264" t="s">
        <v>715</v>
      </c>
      <c r="D68" s="264" t="s">
        <v>715</v>
      </c>
      <c r="E68" s="264" t="s">
        <v>756</v>
      </c>
      <c r="F68" s="264" t="s">
        <v>715</v>
      </c>
      <c r="G68" s="264" t="s">
        <v>716</v>
      </c>
      <c r="H68" s="264" t="s">
        <v>293</v>
      </c>
      <c r="I68" s="265">
        <v>22800000</v>
      </c>
      <c r="J68" s="265">
        <v>22800000</v>
      </c>
      <c r="K68" s="264" t="s">
        <v>293</v>
      </c>
      <c r="L68" s="264" t="s">
        <v>293</v>
      </c>
      <c r="M68" s="261"/>
      <c r="N68" s="261"/>
      <c r="O68" s="264" t="s">
        <v>907</v>
      </c>
      <c r="P68" s="264" t="s">
        <v>719</v>
      </c>
      <c r="Q68" s="264" t="s">
        <v>294</v>
      </c>
      <c r="R68" s="264" t="s">
        <v>293</v>
      </c>
      <c r="S68" s="264" t="s">
        <v>293</v>
      </c>
      <c r="T68" s="264" t="s">
        <v>293</v>
      </c>
      <c r="U68" s="264" t="s">
        <v>869</v>
      </c>
      <c r="V68" s="261"/>
      <c r="W68"/>
    </row>
    <row r="69" spans="1:23" s="208" customFormat="1" x14ac:dyDescent="0.3">
      <c r="A69" s="264" t="s">
        <v>725</v>
      </c>
      <c r="B69" s="264" t="s">
        <v>926</v>
      </c>
      <c r="C69" s="264" t="s">
        <v>715</v>
      </c>
      <c r="D69" s="264" t="s">
        <v>715</v>
      </c>
      <c r="E69" s="264" t="s">
        <v>756</v>
      </c>
      <c r="F69" s="264" t="s">
        <v>715</v>
      </c>
      <c r="G69" s="264" t="s">
        <v>716</v>
      </c>
      <c r="H69" s="264" t="s">
        <v>293</v>
      </c>
      <c r="I69" s="265">
        <v>23000000</v>
      </c>
      <c r="J69" s="265">
        <v>23000000</v>
      </c>
      <c r="K69" s="264" t="s">
        <v>293</v>
      </c>
      <c r="L69" s="264" t="s">
        <v>293</v>
      </c>
      <c r="M69" s="261"/>
      <c r="N69" s="261"/>
      <c r="O69" s="264" t="s">
        <v>907</v>
      </c>
      <c r="P69" s="264" t="s">
        <v>719</v>
      </c>
      <c r="Q69" s="264" t="s">
        <v>294</v>
      </c>
      <c r="R69" s="264" t="s">
        <v>293</v>
      </c>
      <c r="S69" s="264" t="s">
        <v>293</v>
      </c>
      <c r="T69" s="264" t="s">
        <v>293</v>
      </c>
      <c r="U69" s="264" t="s">
        <v>869</v>
      </c>
      <c r="V69" s="261"/>
      <c r="W69"/>
    </row>
    <row r="70" spans="1:23" s="208" customFormat="1" x14ac:dyDescent="0.3">
      <c r="A70" s="264" t="s">
        <v>725</v>
      </c>
      <c r="B70" s="264" t="s">
        <v>927</v>
      </c>
      <c r="C70" s="264" t="s">
        <v>715</v>
      </c>
      <c r="D70" s="264" t="s">
        <v>715</v>
      </c>
      <c r="E70" s="264" t="s">
        <v>756</v>
      </c>
      <c r="F70" s="264" t="s">
        <v>715</v>
      </c>
      <c r="G70" s="264" t="s">
        <v>716</v>
      </c>
      <c r="H70" s="264" t="s">
        <v>293</v>
      </c>
      <c r="I70" s="265">
        <v>23000000</v>
      </c>
      <c r="J70" s="265">
        <v>23000000</v>
      </c>
      <c r="K70" s="264" t="s">
        <v>293</v>
      </c>
      <c r="L70" s="264" t="s">
        <v>293</v>
      </c>
      <c r="M70" s="261"/>
      <c r="N70" s="261"/>
      <c r="O70" s="264" t="s">
        <v>907</v>
      </c>
      <c r="P70" s="264" t="s">
        <v>719</v>
      </c>
      <c r="Q70" s="264" t="s">
        <v>294</v>
      </c>
      <c r="R70" s="264" t="s">
        <v>293</v>
      </c>
      <c r="S70" s="264" t="s">
        <v>293</v>
      </c>
      <c r="T70" s="264" t="s">
        <v>293</v>
      </c>
      <c r="U70" s="264" t="s">
        <v>869</v>
      </c>
      <c r="V70" s="261"/>
      <c r="W70"/>
    </row>
    <row r="71" spans="1:23" s="208" customFormat="1" x14ac:dyDescent="0.3">
      <c r="A71" s="264" t="s">
        <v>725</v>
      </c>
      <c r="B71" s="264" t="s">
        <v>928</v>
      </c>
      <c r="C71" s="264" t="s">
        <v>715</v>
      </c>
      <c r="D71" s="264" t="s">
        <v>715</v>
      </c>
      <c r="E71" s="264" t="s">
        <v>756</v>
      </c>
      <c r="F71" s="264" t="s">
        <v>715</v>
      </c>
      <c r="G71" s="264" t="s">
        <v>716</v>
      </c>
      <c r="H71" s="264" t="s">
        <v>293</v>
      </c>
      <c r="I71" s="265">
        <v>15000000</v>
      </c>
      <c r="J71" s="265">
        <v>15000000</v>
      </c>
      <c r="K71" s="264" t="s">
        <v>293</v>
      </c>
      <c r="L71" s="264" t="s">
        <v>293</v>
      </c>
      <c r="M71" s="261"/>
      <c r="N71" s="261"/>
      <c r="O71" s="264" t="s">
        <v>907</v>
      </c>
      <c r="P71" s="264" t="s">
        <v>719</v>
      </c>
      <c r="Q71" s="264" t="s">
        <v>294</v>
      </c>
      <c r="R71" s="264" t="s">
        <v>293</v>
      </c>
      <c r="S71" s="264" t="s">
        <v>293</v>
      </c>
      <c r="T71" s="264" t="s">
        <v>293</v>
      </c>
      <c r="U71" s="264" t="s">
        <v>869</v>
      </c>
      <c r="V71" s="261"/>
      <c r="W71"/>
    </row>
    <row r="72" spans="1:23" s="208" customFormat="1" x14ac:dyDescent="0.3">
      <c r="A72" s="264" t="s">
        <v>725</v>
      </c>
      <c r="B72" s="264" t="s">
        <v>929</v>
      </c>
      <c r="C72" s="264" t="s">
        <v>715</v>
      </c>
      <c r="D72" s="264" t="s">
        <v>715</v>
      </c>
      <c r="E72" s="264" t="s">
        <v>756</v>
      </c>
      <c r="F72" s="264" t="s">
        <v>715</v>
      </c>
      <c r="G72" s="264" t="s">
        <v>716</v>
      </c>
      <c r="H72" s="264" t="s">
        <v>293</v>
      </c>
      <c r="I72" s="265">
        <v>22800000</v>
      </c>
      <c r="J72" s="265">
        <v>22800000</v>
      </c>
      <c r="K72" s="264" t="s">
        <v>293</v>
      </c>
      <c r="L72" s="264" t="s">
        <v>293</v>
      </c>
      <c r="M72" s="261"/>
      <c r="N72" s="261"/>
      <c r="O72" s="264" t="s">
        <v>907</v>
      </c>
      <c r="P72" s="264" t="s">
        <v>719</v>
      </c>
      <c r="Q72" s="264" t="s">
        <v>294</v>
      </c>
      <c r="R72" s="264" t="s">
        <v>293</v>
      </c>
      <c r="S72" s="264" t="s">
        <v>293</v>
      </c>
      <c r="T72" s="264" t="s">
        <v>293</v>
      </c>
      <c r="U72" s="264" t="s">
        <v>869</v>
      </c>
      <c r="V72" s="261"/>
      <c r="W72"/>
    </row>
    <row r="73" spans="1:23" s="208" customFormat="1" x14ac:dyDescent="0.3">
      <c r="A73" s="264" t="s">
        <v>720</v>
      </c>
      <c r="B73" s="264" t="s">
        <v>930</v>
      </c>
      <c r="C73" s="264" t="s">
        <v>715</v>
      </c>
      <c r="D73" s="264" t="s">
        <v>715</v>
      </c>
      <c r="E73" s="264" t="s">
        <v>756</v>
      </c>
      <c r="F73" s="264" t="s">
        <v>715</v>
      </c>
      <c r="G73" s="264" t="s">
        <v>716</v>
      </c>
      <c r="H73" s="264" t="s">
        <v>293</v>
      </c>
      <c r="I73" s="265">
        <v>21000000</v>
      </c>
      <c r="J73" s="265">
        <v>21000000</v>
      </c>
      <c r="K73" s="264" t="s">
        <v>293</v>
      </c>
      <c r="L73" s="264" t="s">
        <v>293</v>
      </c>
      <c r="M73" s="261"/>
      <c r="N73" s="261"/>
      <c r="O73" s="264" t="s">
        <v>907</v>
      </c>
      <c r="P73" s="264" t="s">
        <v>719</v>
      </c>
      <c r="Q73" s="264" t="s">
        <v>294</v>
      </c>
      <c r="R73" s="264" t="s">
        <v>293</v>
      </c>
      <c r="S73" s="264" t="s">
        <v>293</v>
      </c>
      <c r="T73" s="264" t="s">
        <v>293</v>
      </c>
      <c r="U73" s="264" t="s">
        <v>869</v>
      </c>
      <c r="V73" s="261"/>
      <c r="W73"/>
    </row>
    <row r="74" spans="1:23" s="208" customFormat="1" x14ac:dyDescent="0.3">
      <c r="A74" s="264" t="s">
        <v>725</v>
      </c>
      <c r="B74" s="264" t="s">
        <v>931</v>
      </c>
      <c r="C74" s="264" t="s">
        <v>715</v>
      </c>
      <c r="D74" s="264" t="s">
        <v>715</v>
      </c>
      <c r="E74" s="264" t="s">
        <v>910</v>
      </c>
      <c r="F74" s="264" t="s">
        <v>715</v>
      </c>
      <c r="G74" s="264" t="s">
        <v>716</v>
      </c>
      <c r="H74" s="264" t="s">
        <v>293</v>
      </c>
      <c r="I74" s="265">
        <v>32000000</v>
      </c>
      <c r="J74" s="265">
        <v>32000000</v>
      </c>
      <c r="K74" s="264" t="s">
        <v>293</v>
      </c>
      <c r="L74" s="264" t="s">
        <v>293</v>
      </c>
      <c r="M74" s="261"/>
      <c r="N74" s="261"/>
      <c r="O74" s="264" t="s">
        <v>907</v>
      </c>
      <c r="P74" s="264" t="s">
        <v>719</v>
      </c>
      <c r="Q74" s="264" t="s">
        <v>294</v>
      </c>
      <c r="R74" s="264" t="s">
        <v>293</v>
      </c>
      <c r="S74" s="264" t="s">
        <v>293</v>
      </c>
      <c r="T74" s="264" t="s">
        <v>293</v>
      </c>
      <c r="U74" s="264" t="s">
        <v>869</v>
      </c>
      <c r="V74" s="261"/>
      <c r="W74"/>
    </row>
    <row r="75" spans="1:23" s="208" customFormat="1" x14ac:dyDescent="0.3">
      <c r="A75" s="264" t="s">
        <v>725</v>
      </c>
      <c r="B75" s="264" t="s">
        <v>932</v>
      </c>
      <c r="C75" s="264" t="s">
        <v>715</v>
      </c>
      <c r="D75" s="264" t="s">
        <v>715</v>
      </c>
      <c r="E75" s="264" t="s">
        <v>748</v>
      </c>
      <c r="F75" s="264" t="s">
        <v>715</v>
      </c>
      <c r="G75" s="264" t="s">
        <v>716</v>
      </c>
      <c r="H75" s="264" t="s">
        <v>293</v>
      </c>
      <c r="I75" s="265">
        <v>15000000</v>
      </c>
      <c r="J75" s="265">
        <v>15000000</v>
      </c>
      <c r="K75" s="264" t="s">
        <v>293</v>
      </c>
      <c r="L75" s="264" t="s">
        <v>293</v>
      </c>
      <c r="M75" s="261"/>
      <c r="N75" s="261"/>
      <c r="O75" s="264" t="s">
        <v>907</v>
      </c>
      <c r="P75" s="264" t="s">
        <v>719</v>
      </c>
      <c r="Q75" s="264" t="s">
        <v>294</v>
      </c>
      <c r="R75" s="264" t="s">
        <v>293</v>
      </c>
      <c r="S75" s="264" t="s">
        <v>293</v>
      </c>
      <c r="T75" s="264" t="s">
        <v>293</v>
      </c>
      <c r="U75" s="264" t="s">
        <v>869</v>
      </c>
      <c r="V75" s="261"/>
      <c r="W75"/>
    </row>
    <row r="76" spans="1:23" s="208" customFormat="1" x14ac:dyDescent="0.3">
      <c r="A76" s="261"/>
      <c r="B76" s="264" t="s">
        <v>933</v>
      </c>
      <c r="C76" s="264" t="s">
        <v>715</v>
      </c>
      <c r="D76" s="264" t="s">
        <v>715</v>
      </c>
      <c r="E76" s="264" t="s">
        <v>910</v>
      </c>
      <c r="F76" s="264" t="s">
        <v>715</v>
      </c>
      <c r="G76" s="264" t="s">
        <v>716</v>
      </c>
      <c r="H76" s="264" t="s">
        <v>293</v>
      </c>
      <c r="I76" s="265">
        <v>32000000</v>
      </c>
      <c r="J76" s="265">
        <v>32000000</v>
      </c>
      <c r="K76" s="264" t="s">
        <v>293</v>
      </c>
      <c r="L76" s="264" t="s">
        <v>293</v>
      </c>
      <c r="M76" s="261"/>
      <c r="N76" s="261"/>
      <c r="O76" s="264" t="s">
        <v>907</v>
      </c>
      <c r="P76" s="264" t="s">
        <v>719</v>
      </c>
      <c r="Q76" s="264" t="s">
        <v>294</v>
      </c>
      <c r="R76" s="264" t="s">
        <v>293</v>
      </c>
      <c r="S76" s="264" t="s">
        <v>293</v>
      </c>
      <c r="T76" s="264" t="s">
        <v>293</v>
      </c>
      <c r="U76" s="264" t="s">
        <v>869</v>
      </c>
      <c r="V76" s="261"/>
      <c r="W76"/>
    </row>
    <row r="77" spans="1:23" s="208" customFormat="1" x14ac:dyDescent="0.3">
      <c r="A77" s="264" t="s">
        <v>725</v>
      </c>
      <c r="B77" s="264" t="s">
        <v>934</v>
      </c>
      <c r="C77" s="264" t="s">
        <v>715</v>
      </c>
      <c r="D77" s="264" t="s">
        <v>715</v>
      </c>
      <c r="E77" s="264" t="s">
        <v>748</v>
      </c>
      <c r="F77" s="264" t="s">
        <v>715</v>
      </c>
      <c r="G77" s="264" t="s">
        <v>716</v>
      </c>
      <c r="H77" s="264" t="s">
        <v>293</v>
      </c>
      <c r="I77" s="265">
        <v>19000000</v>
      </c>
      <c r="J77" s="265">
        <v>19000000</v>
      </c>
      <c r="K77" s="264" t="s">
        <v>293</v>
      </c>
      <c r="L77" s="264" t="s">
        <v>293</v>
      </c>
      <c r="M77" s="261"/>
      <c r="N77" s="261"/>
      <c r="O77" s="264" t="s">
        <v>907</v>
      </c>
      <c r="P77" s="264" t="s">
        <v>719</v>
      </c>
      <c r="Q77" s="264" t="s">
        <v>294</v>
      </c>
      <c r="R77" s="264" t="s">
        <v>293</v>
      </c>
      <c r="S77" s="264" t="s">
        <v>293</v>
      </c>
      <c r="T77" s="264" t="s">
        <v>293</v>
      </c>
      <c r="U77" s="264" t="s">
        <v>869</v>
      </c>
      <c r="V77" s="261"/>
      <c r="W77"/>
    </row>
    <row r="78" spans="1:23" s="208" customFormat="1" x14ac:dyDescent="0.3">
      <c r="A78" s="264" t="s">
        <v>725</v>
      </c>
      <c r="B78" s="264" t="s">
        <v>935</v>
      </c>
      <c r="C78" s="264" t="s">
        <v>715</v>
      </c>
      <c r="D78" s="264" t="s">
        <v>715</v>
      </c>
      <c r="E78" s="264" t="s">
        <v>722</v>
      </c>
      <c r="F78" s="264" t="s">
        <v>715</v>
      </c>
      <c r="G78" s="264" t="s">
        <v>716</v>
      </c>
      <c r="H78" s="264" t="s">
        <v>293</v>
      </c>
      <c r="I78" s="265">
        <v>49665000</v>
      </c>
      <c r="J78" s="265">
        <v>49665000</v>
      </c>
      <c r="K78" s="264" t="s">
        <v>293</v>
      </c>
      <c r="L78" s="264" t="s">
        <v>293</v>
      </c>
      <c r="M78" s="261"/>
      <c r="N78" s="264" t="s">
        <v>717</v>
      </c>
      <c r="O78" s="264" t="s">
        <v>768</v>
      </c>
      <c r="P78" s="264" t="s">
        <v>769</v>
      </c>
      <c r="Q78" s="264" t="s">
        <v>295</v>
      </c>
      <c r="R78" s="264" t="s">
        <v>293</v>
      </c>
      <c r="S78" s="264" t="s">
        <v>293</v>
      </c>
      <c r="T78" s="264" t="s">
        <v>293</v>
      </c>
      <c r="U78" s="264" t="s">
        <v>869</v>
      </c>
      <c r="V78" s="261"/>
      <c r="W78"/>
    </row>
    <row r="79" spans="1:23" s="208" customFormat="1" x14ac:dyDescent="0.3">
      <c r="A79" s="264" t="s">
        <v>720</v>
      </c>
      <c r="B79" s="264" t="s">
        <v>936</v>
      </c>
      <c r="C79" s="264" t="s">
        <v>715</v>
      </c>
      <c r="D79" s="264" t="s">
        <v>715</v>
      </c>
      <c r="E79" s="264" t="s">
        <v>722</v>
      </c>
      <c r="F79" s="264" t="s">
        <v>715</v>
      </c>
      <c r="G79" s="264" t="s">
        <v>716</v>
      </c>
      <c r="H79" s="264" t="s">
        <v>293</v>
      </c>
      <c r="I79" s="265">
        <v>42735000</v>
      </c>
      <c r="J79" s="265">
        <v>42735000</v>
      </c>
      <c r="K79" s="264" t="s">
        <v>293</v>
      </c>
      <c r="L79" s="264" t="s">
        <v>293</v>
      </c>
      <c r="M79" s="261"/>
      <c r="N79" s="264" t="s">
        <v>717</v>
      </c>
      <c r="O79" s="264" t="s">
        <v>768</v>
      </c>
      <c r="P79" s="264" t="s">
        <v>769</v>
      </c>
      <c r="Q79" s="264" t="s">
        <v>295</v>
      </c>
      <c r="R79" s="264" t="s">
        <v>293</v>
      </c>
      <c r="S79" s="264" t="s">
        <v>293</v>
      </c>
      <c r="T79" s="264" t="s">
        <v>293</v>
      </c>
      <c r="U79" s="264" t="s">
        <v>869</v>
      </c>
      <c r="V79" s="261"/>
      <c r="W79"/>
    </row>
    <row r="80" spans="1:23" s="208" customFormat="1" x14ac:dyDescent="0.3">
      <c r="A80" s="264" t="s">
        <v>725</v>
      </c>
      <c r="B80" s="264" t="s">
        <v>937</v>
      </c>
      <c r="C80" s="264" t="s">
        <v>715</v>
      </c>
      <c r="D80" s="264" t="s">
        <v>715</v>
      </c>
      <c r="E80" s="264" t="s">
        <v>722</v>
      </c>
      <c r="F80" s="264" t="s">
        <v>715</v>
      </c>
      <c r="G80" s="264" t="s">
        <v>716</v>
      </c>
      <c r="H80" s="264" t="s">
        <v>293</v>
      </c>
      <c r="I80" s="265">
        <v>39270000</v>
      </c>
      <c r="J80" s="265">
        <v>39270000</v>
      </c>
      <c r="K80" s="264" t="s">
        <v>293</v>
      </c>
      <c r="L80" s="264" t="s">
        <v>293</v>
      </c>
      <c r="M80" s="261"/>
      <c r="N80" s="264" t="s">
        <v>717</v>
      </c>
      <c r="O80" s="264" t="s">
        <v>768</v>
      </c>
      <c r="P80" s="264" t="s">
        <v>769</v>
      </c>
      <c r="Q80" s="264" t="s">
        <v>295</v>
      </c>
      <c r="R80" s="264" t="s">
        <v>293</v>
      </c>
      <c r="S80" s="264" t="s">
        <v>293</v>
      </c>
      <c r="T80" s="264" t="s">
        <v>293</v>
      </c>
      <c r="U80" s="264" t="s">
        <v>869</v>
      </c>
      <c r="V80" s="261"/>
      <c r="W80"/>
    </row>
    <row r="81" spans="1:23" s="208" customFormat="1" x14ac:dyDescent="0.3">
      <c r="A81" s="264" t="s">
        <v>725</v>
      </c>
      <c r="B81" s="264" t="s">
        <v>773</v>
      </c>
      <c r="C81" s="264" t="s">
        <v>715</v>
      </c>
      <c r="D81" s="264" t="s">
        <v>715</v>
      </c>
      <c r="E81" s="264" t="s">
        <v>722</v>
      </c>
      <c r="F81" s="264" t="s">
        <v>715</v>
      </c>
      <c r="G81" s="264" t="s">
        <v>716</v>
      </c>
      <c r="H81" s="264" t="s">
        <v>293</v>
      </c>
      <c r="I81" s="265">
        <v>40425000</v>
      </c>
      <c r="J81" s="265">
        <v>40425000</v>
      </c>
      <c r="K81" s="264" t="s">
        <v>293</v>
      </c>
      <c r="L81" s="264" t="s">
        <v>293</v>
      </c>
      <c r="M81" s="261"/>
      <c r="N81" s="264" t="s">
        <v>717</v>
      </c>
      <c r="O81" s="264" t="s">
        <v>768</v>
      </c>
      <c r="P81" s="264" t="s">
        <v>769</v>
      </c>
      <c r="Q81" s="264" t="s">
        <v>295</v>
      </c>
      <c r="R81" s="264" t="s">
        <v>293</v>
      </c>
      <c r="S81" s="264" t="s">
        <v>293</v>
      </c>
      <c r="T81" s="264" t="s">
        <v>293</v>
      </c>
      <c r="U81" s="264" t="s">
        <v>869</v>
      </c>
      <c r="V81" s="261"/>
      <c r="W81"/>
    </row>
    <row r="82" spans="1:23" s="208" customFormat="1" x14ac:dyDescent="0.3">
      <c r="A82" s="264" t="s">
        <v>725</v>
      </c>
      <c r="B82" s="264" t="s">
        <v>774</v>
      </c>
      <c r="C82" s="264" t="s">
        <v>715</v>
      </c>
      <c r="D82" s="264" t="s">
        <v>715</v>
      </c>
      <c r="E82" s="264" t="s">
        <v>722</v>
      </c>
      <c r="F82" s="264" t="s">
        <v>715</v>
      </c>
      <c r="G82" s="264" t="s">
        <v>716</v>
      </c>
      <c r="H82" s="264" t="s">
        <v>293</v>
      </c>
      <c r="I82" s="265">
        <v>40425000</v>
      </c>
      <c r="J82" s="265">
        <v>40425000</v>
      </c>
      <c r="K82" s="264" t="s">
        <v>293</v>
      </c>
      <c r="L82" s="264" t="s">
        <v>293</v>
      </c>
      <c r="M82" s="261"/>
      <c r="N82" s="264" t="s">
        <v>717</v>
      </c>
      <c r="O82" s="264" t="s">
        <v>768</v>
      </c>
      <c r="P82" s="264" t="s">
        <v>769</v>
      </c>
      <c r="Q82" s="264" t="s">
        <v>295</v>
      </c>
      <c r="R82" s="264" t="s">
        <v>293</v>
      </c>
      <c r="S82" s="264" t="s">
        <v>293</v>
      </c>
      <c r="T82" s="264" t="s">
        <v>293</v>
      </c>
      <c r="U82" s="264" t="s">
        <v>869</v>
      </c>
      <c r="V82" s="261"/>
      <c r="W82"/>
    </row>
    <row r="83" spans="1:23" s="208" customFormat="1" x14ac:dyDescent="0.3">
      <c r="A83" s="264" t="s">
        <v>725</v>
      </c>
      <c r="B83" s="264" t="s">
        <v>938</v>
      </c>
      <c r="C83" s="264" t="s">
        <v>715</v>
      </c>
      <c r="D83" s="264" t="s">
        <v>715</v>
      </c>
      <c r="E83" s="264" t="s">
        <v>722</v>
      </c>
      <c r="F83" s="264" t="s">
        <v>715</v>
      </c>
      <c r="G83" s="264" t="s">
        <v>716</v>
      </c>
      <c r="H83" s="264" t="s">
        <v>293</v>
      </c>
      <c r="I83" s="265">
        <v>42735000</v>
      </c>
      <c r="J83" s="265">
        <v>42735000</v>
      </c>
      <c r="K83" s="264" t="s">
        <v>293</v>
      </c>
      <c r="L83" s="264" t="s">
        <v>293</v>
      </c>
      <c r="M83" s="261"/>
      <c r="N83" s="264" t="s">
        <v>717</v>
      </c>
      <c r="O83" s="264" t="s">
        <v>768</v>
      </c>
      <c r="P83" s="264" t="s">
        <v>769</v>
      </c>
      <c r="Q83" s="264" t="s">
        <v>295</v>
      </c>
      <c r="R83" s="264" t="s">
        <v>293</v>
      </c>
      <c r="S83" s="264" t="s">
        <v>293</v>
      </c>
      <c r="T83" s="264" t="s">
        <v>293</v>
      </c>
      <c r="U83" s="264" t="s">
        <v>869</v>
      </c>
      <c r="V83" s="261"/>
      <c r="W83"/>
    </row>
    <row r="84" spans="1:23" s="208" customFormat="1" x14ac:dyDescent="0.3">
      <c r="A84" s="264" t="s">
        <v>725</v>
      </c>
      <c r="B84" s="264" t="s">
        <v>939</v>
      </c>
      <c r="C84" s="264" t="s">
        <v>715</v>
      </c>
      <c r="D84" s="264" t="s">
        <v>715</v>
      </c>
      <c r="E84" s="264" t="s">
        <v>722</v>
      </c>
      <c r="F84" s="264" t="s">
        <v>715</v>
      </c>
      <c r="G84" s="264" t="s">
        <v>716</v>
      </c>
      <c r="H84" s="264" t="s">
        <v>293</v>
      </c>
      <c r="I84" s="265">
        <v>69300000</v>
      </c>
      <c r="J84" s="265">
        <v>69300000</v>
      </c>
      <c r="K84" s="264" t="s">
        <v>293</v>
      </c>
      <c r="L84" s="264" t="s">
        <v>293</v>
      </c>
      <c r="M84" s="261"/>
      <c r="N84" s="264" t="s">
        <v>717</v>
      </c>
      <c r="O84" s="264" t="s">
        <v>768</v>
      </c>
      <c r="P84" s="264" t="s">
        <v>769</v>
      </c>
      <c r="Q84" s="264" t="s">
        <v>295</v>
      </c>
      <c r="R84" s="264" t="s">
        <v>293</v>
      </c>
      <c r="S84" s="264" t="s">
        <v>293</v>
      </c>
      <c r="T84" s="264" t="s">
        <v>293</v>
      </c>
      <c r="U84" s="264" t="s">
        <v>869</v>
      </c>
      <c r="V84" s="261"/>
      <c r="W84"/>
    </row>
    <row r="85" spans="1:23" s="208" customFormat="1" x14ac:dyDescent="0.3">
      <c r="A85" s="264" t="s">
        <v>725</v>
      </c>
      <c r="B85" s="264" t="s">
        <v>940</v>
      </c>
      <c r="C85" s="264" t="s">
        <v>715</v>
      </c>
      <c r="D85" s="264" t="s">
        <v>715</v>
      </c>
      <c r="E85" s="264" t="s">
        <v>722</v>
      </c>
      <c r="F85" s="264" t="s">
        <v>715</v>
      </c>
      <c r="G85" s="264" t="s">
        <v>716</v>
      </c>
      <c r="H85" s="264" t="s">
        <v>293</v>
      </c>
      <c r="I85" s="265">
        <v>32340000</v>
      </c>
      <c r="J85" s="265">
        <v>32340000</v>
      </c>
      <c r="K85" s="264" t="s">
        <v>293</v>
      </c>
      <c r="L85" s="264" t="s">
        <v>293</v>
      </c>
      <c r="M85" s="261"/>
      <c r="N85" s="264" t="s">
        <v>717</v>
      </c>
      <c r="O85" s="264" t="s">
        <v>768</v>
      </c>
      <c r="P85" s="264" t="s">
        <v>769</v>
      </c>
      <c r="Q85" s="264" t="s">
        <v>295</v>
      </c>
      <c r="R85" s="264" t="s">
        <v>293</v>
      </c>
      <c r="S85" s="264" t="s">
        <v>293</v>
      </c>
      <c r="T85" s="264" t="s">
        <v>293</v>
      </c>
      <c r="U85" s="264" t="s">
        <v>869</v>
      </c>
      <c r="V85" s="261"/>
      <c r="W85"/>
    </row>
    <row r="86" spans="1:23" s="208" customFormat="1" x14ac:dyDescent="0.3">
      <c r="A86" s="264" t="s">
        <v>720</v>
      </c>
      <c r="B86" s="264" t="s">
        <v>941</v>
      </c>
      <c r="C86" s="264" t="s">
        <v>715</v>
      </c>
      <c r="D86" s="264" t="s">
        <v>715</v>
      </c>
      <c r="E86" s="264" t="s">
        <v>722</v>
      </c>
      <c r="F86" s="264" t="s">
        <v>715</v>
      </c>
      <c r="G86" s="264" t="s">
        <v>716</v>
      </c>
      <c r="H86" s="264" t="s">
        <v>293</v>
      </c>
      <c r="I86" s="265">
        <v>42735000</v>
      </c>
      <c r="J86" s="265">
        <v>42735000</v>
      </c>
      <c r="K86" s="264" t="s">
        <v>293</v>
      </c>
      <c r="L86" s="264" t="s">
        <v>293</v>
      </c>
      <c r="M86" s="261"/>
      <c r="N86" s="264" t="s">
        <v>717</v>
      </c>
      <c r="O86" s="264" t="s">
        <v>768</v>
      </c>
      <c r="P86" s="264" t="s">
        <v>769</v>
      </c>
      <c r="Q86" s="264" t="s">
        <v>295</v>
      </c>
      <c r="R86" s="264" t="s">
        <v>293</v>
      </c>
      <c r="S86" s="264" t="s">
        <v>293</v>
      </c>
      <c r="T86" s="264" t="s">
        <v>293</v>
      </c>
      <c r="U86" s="264" t="s">
        <v>869</v>
      </c>
      <c r="V86" s="261"/>
      <c r="W86"/>
    </row>
    <row r="87" spans="1:23" s="208" customFormat="1" x14ac:dyDescent="0.3">
      <c r="A87" s="264" t="s">
        <v>725</v>
      </c>
      <c r="B87" s="264" t="s">
        <v>942</v>
      </c>
      <c r="C87" s="264" t="s">
        <v>715</v>
      </c>
      <c r="D87" s="264" t="s">
        <v>715</v>
      </c>
      <c r="E87" s="264" t="s">
        <v>722</v>
      </c>
      <c r="F87" s="264" t="s">
        <v>715</v>
      </c>
      <c r="G87" s="264" t="s">
        <v>716</v>
      </c>
      <c r="H87" s="264" t="s">
        <v>293</v>
      </c>
      <c r="I87" s="265">
        <v>28875000</v>
      </c>
      <c r="J87" s="265">
        <v>28875000</v>
      </c>
      <c r="K87" s="264" t="s">
        <v>293</v>
      </c>
      <c r="L87" s="264" t="s">
        <v>293</v>
      </c>
      <c r="M87" s="261"/>
      <c r="N87" s="264" t="s">
        <v>717</v>
      </c>
      <c r="O87" s="264" t="s">
        <v>768</v>
      </c>
      <c r="P87" s="264" t="s">
        <v>769</v>
      </c>
      <c r="Q87" s="264" t="s">
        <v>295</v>
      </c>
      <c r="R87" s="264" t="s">
        <v>293</v>
      </c>
      <c r="S87" s="264" t="s">
        <v>293</v>
      </c>
      <c r="T87" s="264" t="s">
        <v>293</v>
      </c>
      <c r="U87" s="264" t="s">
        <v>869</v>
      </c>
      <c r="V87" s="261"/>
      <c r="W87"/>
    </row>
    <row r="88" spans="1:23" s="208" customFormat="1" x14ac:dyDescent="0.3">
      <c r="A88" s="264" t="s">
        <v>725</v>
      </c>
      <c r="B88" s="264" t="s">
        <v>943</v>
      </c>
      <c r="C88" s="264" t="s">
        <v>715</v>
      </c>
      <c r="D88" s="264" t="s">
        <v>715</v>
      </c>
      <c r="E88" s="264" t="s">
        <v>722</v>
      </c>
      <c r="F88" s="264" t="s">
        <v>715</v>
      </c>
      <c r="G88" s="264" t="s">
        <v>716</v>
      </c>
      <c r="H88" s="264" t="s">
        <v>293</v>
      </c>
      <c r="I88" s="265">
        <v>40425000</v>
      </c>
      <c r="J88" s="265">
        <v>40425000</v>
      </c>
      <c r="K88" s="264" t="s">
        <v>293</v>
      </c>
      <c r="L88" s="264" t="s">
        <v>293</v>
      </c>
      <c r="M88" s="261"/>
      <c r="N88" s="264" t="s">
        <v>717</v>
      </c>
      <c r="O88" s="264" t="s">
        <v>768</v>
      </c>
      <c r="P88" s="264" t="s">
        <v>769</v>
      </c>
      <c r="Q88" s="264" t="s">
        <v>295</v>
      </c>
      <c r="R88" s="264" t="s">
        <v>293</v>
      </c>
      <c r="S88" s="264" t="s">
        <v>293</v>
      </c>
      <c r="T88" s="264" t="s">
        <v>293</v>
      </c>
      <c r="U88" s="264" t="s">
        <v>869</v>
      </c>
      <c r="V88" s="261"/>
      <c r="W88"/>
    </row>
    <row r="89" spans="1:23" s="208" customFormat="1" x14ac:dyDescent="0.3">
      <c r="A89" s="264" t="s">
        <v>725</v>
      </c>
      <c r="B89" s="264" t="s">
        <v>943</v>
      </c>
      <c r="C89" s="264" t="s">
        <v>715</v>
      </c>
      <c r="D89" s="264" t="s">
        <v>715</v>
      </c>
      <c r="E89" s="264" t="s">
        <v>722</v>
      </c>
      <c r="F89" s="264" t="s">
        <v>715</v>
      </c>
      <c r="G89" s="264" t="s">
        <v>716</v>
      </c>
      <c r="H89" s="264" t="s">
        <v>293</v>
      </c>
      <c r="I89" s="265">
        <v>40425000</v>
      </c>
      <c r="J89" s="265">
        <v>40425000</v>
      </c>
      <c r="K89" s="264" t="s">
        <v>293</v>
      </c>
      <c r="L89" s="264" t="s">
        <v>293</v>
      </c>
      <c r="M89" s="261"/>
      <c r="N89" s="264" t="s">
        <v>717</v>
      </c>
      <c r="O89" s="264" t="s">
        <v>768</v>
      </c>
      <c r="P89" s="264" t="s">
        <v>769</v>
      </c>
      <c r="Q89" s="264" t="s">
        <v>295</v>
      </c>
      <c r="R89" s="264" t="s">
        <v>293</v>
      </c>
      <c r="S89" s="264" t="s">
        <v>293</v>
      </c>
      <c r="T89" s="264" t="s">
        <v>293</v>
      </c>
      <c r="U89" s="264" t="s">
        <v>869</v>
      </c>
      <c r="V89" s="261"/>
      <c r="W89"/>
    </row>
    <row r="90" spans="1:23" s="208" customFormat="1" x14ac:dyDescent="0.3">
      <c r="A90" s="264" t="s">
        <v>725</v>
      </c>
      <c r="B90" s="264" t="s">
        <v>943</v>
      </c>
      <c r="C90" s="264" t="s">
        <v>715</v>
      </c>
      <c r="D90" s="264" t="s">
        <v>715</v>
      </c>
      <c r="E90" s="264" t="s">
        <v>722</v>
      </c>
      <c r="F90" s="264" t="s">
        <v>715</v>
      </c>
      <c r="G90" s="264" t="s">
        <v>716</v>
      </c>
      <c r="H90" s="264" t="s">
        <v>293</v>
      </c>
      <c r="I90" s="265">
        <v>40425000</v>
      </c>
      <c r="J90" s="265">
        <v>40425000</v>
      </c>
      <c r="K90" s="264" t="s">
        <v>293</v>
      </c>
      <c r="L90" s="264" t="s">
        <v>293</v>
      </c>
      <c r="M90" s="261"/>
      <c r="N90" s="264" t="s">
        <v>717</v>
      </c>
      <c r="O90" s="264" t="s">
        <v>768</v>
      </c>
      <c r="P90" s="264" t="s">
        <v>769</v>
      </c>
      <c r="Q90" s="264" t="s">
        <v>295</v>
      </c>
      <c r="R90" s="264" t="s">
        <v>293</v>
      </c>
      <c r="S90" s="264" t="s">
        <v>293</v>
      </c>
      <c r="T90" s="264" t="s">
        <v>293</v>
      </c>
      <c r="U90" s="264" t="s">
        <v>869</v>
      </c>
      <c r="V90" s="261"/>
      <c r="W90"/>
    </row>
    <row r="91" spans="1:23" s="208" customFormat="1" x14ac:dyDescent="0.3">
      <c r="A91" s="264" t="s">
        <v>725</v>
      </c>
      <c r="B91" s="264" t="s">
        <v>943</v>
      </c>
      <c r="C91" s="264" t="s">
        <v>715</v>
      </c>
      <c r="D91" s="264" t="s">
        <v>715</v>
      </c>
      <c r="E91" s="264" t="s">
        <v>722</v>
      </c>
      <c r="F91" s="264" t="s">
        <v>715</v>
      </c>
      <c r="G91" s="264" t="s">
        <v>716</v>
      </c>
      <c r="H91" s="264" t="s">
        <v>293</v>
      </c>
      <c r="I91" s="265">
        <v>40425000</v>
      </c>
      <c r="J91" s="265">
        <v>40425000</v>
      </c>
      <c r="K91" s="264" t="s">
        <v>293</v>
      </c>
      <c r="L91" s="264" t="s">
        <v>293</v>
      </c>
      <c r="M91" s="261"/>
      <c r="N91" s="264" t="s">
        <v>717</v>
      </c>
      <c r="O91" s="264" t="s">
        <v>768</v>
      </c>
      <c r="P91" s="264" t="s">
        <v>769</v>
      </c>
      <c r="Q91" s="264" t="s">
        <v>295</v>
      </c>
      <c r="R91" s="264" t="s">
        <v>293</v>
      </c>
      <c r="S91" s="264" t="s">
        <v>293</v>
      </c>
      <c r="T91" s="264" t="s">
        <v>293</v>
      </c>
      <c r="U91" s="264" t="s">
        <v>869</v>
      </c>
      <c r="V91" s="261"/>
      <c r="W91"/>
    </row>
    <row r="92" spans="1:23" s="208" customFormat="1" x14ac:dyDescent="0.3">
      <c r="A92" s="264" t="s">
        <v>725</v>
      </c>
      <c r="B92" s="264" t="s">
        <v>943</v>
      </c>
      <c r="C92" s="264" t="s">
        <v>715</v>
      </c>
      <c r="D92" s="264" t="s">
        <v>715</v>
      </c>
      <c r="E92" s="264" t="s">
        <v>722</v>
      </c>
      <c r="F92" s="264" t="s">
        <v>715</v>
      </c>
      <c r="G92" s="264" t="s">
        <v>716</v>
      </c>
      <c r="H92" s="264" t="s">
        <v>293</v>
      </c>
      <c r="I92" s="265">
        <v>40425000</v>
      </c>
      <c r="J92" s="265">
        <v>40425000</v>
      </c>
      <c r="K92" s="264" t="s">
        <v>293</v>
      </c>
      <c r="L92" s="264" t="s">
        <v>293</v>
      </c>
      <c r="M92" s="261"/>
      <c r="N92" s="264" t="s">
        <v>717</v>
      </c>
      <c r="O92" s="264" t="s">
        <v>768</v>
      </c>
      <c r="P92" s="264" t="s">
        <v>769</v>
      </c>
      <c r="Q92" s="264" t="s">
        <v>295</v>
      </c>
      <c r="R92" s="264" t="s">
        <v>293</v>
      </c>
      <c r="S92" s="264" t="s">
        <v>293</v>
      </c>
      <c r="T92" s="264" t="s">
        <v>293</v>
      </c>
      <c r="U92" s="264" t="s">
        <v>869</v>
      </c>
      <c r="V92" s="261"/>
      <c r="W92"/>
    </row>
    <row r="93" spans="1:23" s="208" customFormat="1" x14ac:dyDescent="0.3">
      <c r="A93" s="264" t="s">
        <v>725</v>
      </c>
      <c r="B93" s="264" t="s">
        <v>943</v>
      </c>
      <c r="C93" s="264" t="s">
        <v>715</v>
      </c>
      <c r="D93" s="264" t="s">
        <v>715</v>
      </c>
      <c r="E93" s="264" t="s">
        <v>722</v>
      </c>
      <c r="F93" s="264" t="s">
        <v>715</v>
      </c>
      <c r="G93" s="264" t="s">
        <v>716</v>
      </c>
      <c r="H93" s="264" t="s">
        <v>293</v>
      </c>
      <c r="I93" s="265">
        <v>40425000</v>
      </c>
      <c r="J93" s="265">
        <v>40425000</v>
      </c>
      <c r="K93" s="264" t="s">
        <v>293</v>
      </c>
      <c r="L93" s="264" t="s">
        <v>293</v>
      </c>
      <c r="M93" s="261"/>
      <c r="N93" s="264" t="s">
        <v>717</v>
      </c>
      <c r="O93" s="264" t="s">
        <v>768</v>
      </c>
      <c r="P93" s="264" t="s">
        <v>769</v>
      </c>
      <c r="Q93" s="264" t="s">
        <v>295</v>
      </c>
      <c r="R93" s="264" t="s">
        <v>293</v>
      </c>
      <c r="S93" s="264" t="s">
        <v>293</v>
      </c>
      <c r="T93" s="264" t="s">
        <v>293</v>
      </c>
      <c r="U93" s="264" t="s">
        <v>869</v>
      </c>
      <c r="V93" s="261"/>
      <c r="W93"/>
    </row>
    <row r="94" spans="1:23" s="208" customFormat="1" x14ac:dyDescent="0.3">
      <c r="A94" s="264" t="s">
        <v>725</v>
      </c>
      <c r="B94" s="264" t="s">
        <v>944</v>
      </c>
      <c r="C94" s="264" t="s">
        <v>715</v>
      </c>
      <c r="D94" s="264" t="s">
        <v>715</v>
      </c>
      <c r="E94" s="264" t="s">
        <v>722</v>
      </c>
      <c r="F94" s="264" t="s">
        <v>715</v>
      </c>
      <c r="G94" s="264" t="s">
        <v>716</v>
      </c>
      <c r="H94" s="264" t="s">
        <v>293</v>
      </c>
      <c r="I94" s="265">
        <v>36960000</v>
      </c>
      <c r="J94" s="265">
        <v>36960000</v>
      </c>
      <c r="K94" s="264" t="s">
        <v>293</v>
      </c>
      <c r="L94" s="264" t="s">
        <v>293</v>
      </c>
      <c r="M94" s="261"/>
      <c r="N94" s="264" t="s">
        <v>717</v>
      </c>
      <c r="O94" s="264" t="s">
        <v>768</v>
      </c>
      <c r="P94" s="264" t="s">
        <v>769</v>
      </c>
      <c r="Q94" s="264" t="s">
        <v>295</v>
      </c>
      <c r="R94" s="264" t="s">
        <v>293</v>
      </c>
      <c r="S94" s="264" t="s">
        <v>293</v>
      </c>
      <c r="T94" s="264" t="s">
        <v>293</v>
      </c>
      <c r="U94" s="264" t="s">
        <v>869</v>
      </c>
      <c r="V94" s="261"/>
      <c r="W94"/>
    </row>
    <row r="95" spans="1:23" s="208" customFormat="1" x14ac:dyDescent="0.3">
      <c r="A95" s="264" t="s">
        <v>725</v>
      </c>
      <c r="B95" s="264" t="s">
        <v>945</v>
      </c>
      <c r="C95" s="264" t="s">
        <v>715</v>
      </c>
      <c r="D95" s="264" t="s">
        <v>715</v>
      </c>
      <c r="E95" s="264" t="s">
        <v>722</v>
      </c>
      <c r="F95" s="264" t="s">
        <v>715</v>
      </c>
      <c r="G95" s="264" t="s">
        <v>716</v>
      </c>
      <c r="H95" s="264" t="s">
        <v>293</v>
      </c>
      <c r="I95" s="265">
        <v>40425000</v>
      </c>
      <c r="J95" s="265">
        <v>40425000</v>
      </c>
      <c r="K95" s="264" t="s">
        <v>293</v>
      </c>
      <c r="L95" s="264" t="s">
        <v>293</v>
      </c>
      <c r="M95" s="261"/>
      <c r="N95" s="264" t="s">
        <v>717</v>
      </c>
      <c r="O95" s="264" t="s">
        <v>768</v>
      </c>
      <c r="P95" s="264" t="s">
        <v>769</v>
      </c>
      <c r="Q95" s="264" t="s">
        <v>295</v>
      </c>
      <c r="R95" s="264" t="s">
        <v>293</v>
      </c>
      <c r="S95" s="264" t="s">
        <v>293</v>
      </c>
      <c r="T95" s="264" t="s">
        <v>293</v>
      </c>
      <c r="U95" s="264" t="s">
        <v>869</v>
      </c>
      <c r="V95" s="261"/>
      <c r="W95"/>
    </row>
    <row r="96" spans="1:23" s="208" customFormat="1" x14ac:dyDescent="0.3">
      <c r="A96" s="264" t="s">
        <v>725</v>
      </c>
      <c r="B96" s="264" t="s">
        <v>946</v>
      </c>
      <c r="C96" s="264" t="s">
        <v>715</v>
      </c>
      <c r="D96" s="264" t="s">
        <v>715</v>
      </c>
      <c r="E96" s="264" t="s">
        <v>722</v>
      </c>
      <c r="F96" s="264" t="s">
        <v>715</v>
      </c>
      <c r="G96" s="264" t="s">
        <v>716</v>
      </c>
      <c r="H96" s="264" t="s">
        <v>293</v>
      </c>
      <c r="I96" s="265">
        <v>40425000</v>
      </c>
      <c r="J96" s="265">
        <v>40425000</v>
      </c>
      <c r="K96" s="264" t="s">
        <v>293</v>
      </c>
      <c r="L96" s="264" t="s">
        <v>293</v>
      </c>
      <c r="M96" s="261"/>
      <c r="N96" s="264" t="s">
        <v>717</v>
      </c>
      <c r="O96" s="264" t="s">
        <v>768</v>
      </c>
      <c r="P96" s="264" t="s">
        <v>769</v>
      </c>
      <c r="Q96" s="264" t="s">
        <v>295</v>
      </c>
      <c r="R96" s="264" t="s">
        <v>293</v>
      </c>
      <c r="S96" s="264" t="s">
        <v>293</v>
      </c>
      <c r="T96" s="264" t="s">
        <v>293</v>
      </c>
      <c r="U96" s="264" t="s">
        <v>869</v>
      </c>
      <c r="V96" s="261"/>
      <c r="W96"/>
    </row>
    <row r="97" spans="1:23" s="208" customFormat="1" x14ac:dyDescent="0.3">
      <c r="A97" s="264" t="s">
        <v>720</v>
      </c>
      <c r="B97" s="264" t="s">
        <v>947</v>
      </c>
      <c r="C97" s="264" t="s">
        <v>715</v>
      </c>
      <c r="D97" s="264" t="s">
        <v>715</v>
      </c>
      <c r="E97" s="264" t="s">
        <v>722</v>
      </c>
      <c r="F97" s="264" t="s">
        <v>715</v>
      </c>
      <c r="G97" s="264" t="s">
        <v>716</v>
      </c>
      <c r="H97" s="264" t="s">
        <v>293</v>
      </c>
      <c r="I97" s="265">
        <v>42735000</v>
      </c>
      <c r="J97" s="265">
        <v>42735000</v>
      </c>
      <c r="K97" s="264" t="s">
        <v>293</v>
      </c>
      <c r="L97" s="264" t="s">
        <v>293</v>
      </c>
      <c r="M97" s="261"/>
      <c r="N97" s="264" t="s">
        <v>717</v>
      </c>
      <c r="O97" s="264" t="s">
        <v>768</v>
      </c>
      <c r="P97" s="264" t="s">
        <v>769</v>
      </c>
      <c r="Q97" s="264" t="s">
        <v>295</v>
      </c>
      <c r="R97" s="264" t="s">
        <v>293</v>
      </c>
      <c r="S97" s="264" t="s">
        <v>293</v>
      </c>
      <c r="T97" s="264" t="s">
        <v>293</v>
      </c>
      <c r="U97" s="264" t="s">
        <v>869</v>
      </c>
      <c r="V97" s="261"/>
      <c r="W97"/>
    </row>
    <row r="98" spans="1:23" s="208" customFormat="1" x14ac:dyDescent="0.3">
      <c r="A98" s="264" t="s">
        <v>720</v>
      </c>
      <c r="B98" s="264" t="s">
        <v>948</v>
      </c>
      <c r="C98" s="264" t="s">
        <v>715</v>
      </c>
      <c r="D98" s="264" t="s">
        <v>715</v>
      </c>
      <c r="E98" s="264" t="s">
        <v>722</v>
      </c>
      <c r="F98" s="264" t="s">
        <v>715</v>
      </c>
      <c r="G98" s="264" t="s">
        <v>716</v>
      </c>
      <c r="H98" s="264" t="s">
        <v>293</v>
      </c>
      <c r="I98" s="265">
        <v>40425000</v>
      </c>
      <c r="J98" s="265">
        <v>40425000</v>
      </c>
      <c r="K98" s="264" t="s">
        <v>293</v>
      </c>
      <c r="L98" s="264" t="s">
        <v>293</v>
      </c>
      <c r="M98" s="261"/>
      <c r="N98" s="264" t="s">
        <v>717</v>
      </c>
      <c r="O98" s="264" t="s">
        <v>768</v>
      </c>
      <c r="P98" s="264" t="s">
        <v>769</v>
      </c>
      <c r="Q98" s="264" t="s">
        <v>295</v>
      </c>
      <c r="R98" s="264" t="s">
        <v>293</v>
      </c>
      <c r="S98" s="264" t="s">
        <v>293</v>
      </c>
      <c r="T98" s="264" t="s">
        <v>293</v>
      </c>
      <c r="U98" s="264" t="s">
        <v>869</v>
      </c>
      <c r="V98" s="261"/>
      <c r="W98"/>
    </row>
    <row r="99" spans="1:23" s="208" customFormat="1" x14ac:dyDescent="0.3">
      <c r="A99" s="264" t="s">
        <v>725</v>
      </c>
      <c r="B99" s="264" t="s">
        <v>949</v>
      </c>
      <c r="C99" s="264" t="s">
        <v>715</v>
      </c>
      <c r="D99" s="264" t="s">
        <v>715</v>
      </c>
      <c r="E99" s="264" t="s">
        <v>722</v>
      </c>
      <c r="F99" s="264" t="s">
        <v>715</v>
      </c>
      <c r="G99" s="264" t="s">
        <v>716</v>
      </c>
      <c r="H99" s="264" t="s">
        <v>293</v>
      </c>
      <c r="I99" s="265">
        <v>43890000</v>
      </c>
      <c r="J99" s="265">
        <v>43890000</v>
      </c>
      <c r="K99" s="264" t="s">
        <v>293</v>
      </c>
      <c r="L99" s="264" t="s">
        <v>293</v>
      </c>
      <c r="M99" s="261"/>
      <c r="N99" s="264" t="s">
        <v>717</v>
      </c>
      <c r="O99" s="264" t="s">
        <v>768</v>
      </c>
      <c r="P99" s="264" t="s">
        <v>769</v>
      </c>
      <c r="Q99" s="264" t="s">
        <v>295</v>
      </c>
      <c r="R99" s="264" t="s">
        <v>293</v>
      </c>
      <c r="S99" s="264" t="s">
        <v>293</v>
      </c>
      <c r="T99" s="264" t="s">
        <v>293</v>
      </c>
      <c r="U99" s="264" t="s">
        <v>869</v>
      </c>
      <c r="V99" s="261"/>
      <c r="W99"/>
    </row>
    <row r="100" spans="1:23" s="208" customFormat="1" x14ac:dyDescent="0.3">
      <c r="A100" s="264" t="s">
        <v>725</v>
      </c>
      <c r="B100" s="264" t="s">
        <v>950</v>
      </c>
      <c r="C100" s="264" t="s">
        <v>715</v>
      </c>
      <c r="D100" s="264" t="s">
        <v>715</v>
      </c>
      <c r="E100" s="264" t="s">
        <v>722</v>
      </c>
      <c r="F100" s="264" t="s">
        <v>715</v>
      </c>
      <c r="G100" s="264" t="s">
        <v>716</v>
      </c>
      <c r="H100" s="264" t="s">
        <v>293</v>
      </c>
      <c r="I100" s="265">
        <v>35805000</v>
      </c>
      <c r="J100" s="265">
        <v>35805000</v>
      </c>
      <c r="K100" s="264" t="s">
        <v>293</v>
      </c>
      <c r="L100" s="264" t="s">
        <v>293</v>
      </c>
      <c r="M100" s="261"/>
      <c r="N100" s="264" t="s">
        <v>717</v>
      </c>
      <c r="O100" s="264" t="s">
        <v>768</v>
      </c>
      <c r="P100" s="264" t="s">
        <v>769</v>
      </c>
      <c r="Q100" s="264" t="s">
        <v>295</v>
      </c>
      <c r="R100" s="264" t="s">
        <v>293</v>
      </c>
      <c r="S100" s="264" t="s">
        <v>293</v>
      </c>
      <c r="T100" s="264" t="s">
        <v>293</v>
      </c>
      <c r="U100" s="264" t="s">
        <v>869</v>
      </c>
      <c r="V100" s="261"/>
      <c r="W100"/>
    </row>
    <row r="101" spans="1:23" s="208" customFormat="1" x14ac:dyDescent="0.3">
      <c r="A101" s="264" t="s">
        <v>720</v>
      </c>
      <c r="B101" s="264" t="s">
        <v>951</v>
      </c>
      <c r="C101" s="264" t="s">
        <v>715</v>
      </c>
      <c r="D101" s="264" t="s">
        <v>715</v>
      </c>
      <c r="E101" s="264" t="s">
        <v>722</v>
      </c>
      <c r="F101" s="264" t="s">
        <v>715</v>
      </c>
      <c r="G101" s="264" t="s">
        <v>716</v>
      </c>
      <c r="H101" s="264" t="s">
        <v>293</v>
      </c>
      <c r="I101" s="265">
        <v>38115000</v>
      </c>
      <c r="J101" s="265">
        <v>38115000</v>
      </c>
      <c r="K101" s="264" t="s">
        <v>293</v>
      </c>
      <c r="L101" s="264" t="s">
        <v>293</v>
      </c>
      <c r="M101" s="261"/>
      <c r="N101" s="264" t="s">
        <v>717</v>
      </c>
      <c r="O101" s="264" t="s">
        <v>768</v>
      </c>
      <c r="P101" s="264" t="s">
        <v>769</v>
      </c>
      <c r="Q101" s="264" t="s">
        <v>295</v>
      </c>
      <c r="R101" s="264" t="s">
        <v>293</v>
      </c>
      <c r="S101" s="264" t="s">
        <v>293</v>
      </c>
      <c r="T101" s="264" t="s">
        <v>293</v>
      </c>
      <c r="U101" s="264" t="s">
        <v>869</v>
      </c>
      <c r="V101" s="261"/>
      <c r="W101"/>
    </row>
    <row r="102" spans="1:23" s="208" customFormat="1" x14ac:dyDescent="0.3">
      <c r="A102" s="264" t="s">
        <v>720</v>
      </c>
      <c r="B102" s="264" t="s">
        <v>952</v>
      </c>
      <c r="C102" s="264" t="s">
        <v>715</v>
      </c>
      <c r="D102" s="264" t="s">
        <v>715</v>
      </c>
      <c r="E102" s="264" t="s">
        <v>722</v>
      </c>
      <c r="F102" s="264" t="s">
        <v>715</v>
      </c>
      <c r="G102" s="264" t="s">
        <v>716</v>
      </c>
      <c r="H102" s="264" t="s">
        <v>293</v>
      </c>
      <c r="I102" s="265">
        <v>38115000</v>
      </c>
      <c r="J102" s="265">
        <v>38115000</v>
      </c>
      <c r="K102" s="264" t="s">
        <v>293</v>
      </c>
      <c r="L102" s="264" t="s">
        <v>293</v>
      </c>
      <c r="M102" s="261"/>
      <c r="N102" s="264" t="s">
        <v>717</v>
      </c>
      <c r="O102" s="264" t="s">
        <v>768</v>
      </c>
      <c r="P102" s="264" t="s">
        <v>769</v>
      </c>
      <c r="Q102" s="264" t="s">
        <v>295</v>
      </c>
      <c r="R102" s="264" t="s">
        <v>293</v>
      </c>
      <c r="S102" s="264" t="s">
        <v>293</v>
      </c>
      <c r="T102" s="264" t="s">
        <v>293</v>
      </c>
      <c r="U102" s="264" t="s">
        <v>869</v>
      </c>
      <c r="V102" s="261"/>
      <c r="W102"/>
    </row>
    <row r="103" spans="1:23" s="208" customFormat="1" x14ac:dyDescent="0.3">
      <c r="A103" s="264" t="s">
        <v>725</v>
      </c>
      <c r="B103" s="264" t="s">
        <v>953</v>
      </c>
      <c r="C103" s="264" t="s">
        <v>715</v>
      </c>
      <c r="D103" s="264" t="s">
        <v>715</v>
      </c>
      <c r="E103" s="264" t="s">
        <v>722</v>
      </c>
      <c r="F103" s="264" t="s">
        <v>715</v>
      </c>
      <c r="G103" s="264" t="s">
        <v>716</v>
      </c>
      <c r="H103" s="264" t="s">
        <v>293</v>
      </c>
      <c r="I103" s="265">
        <v>40425000</v>
      </c>
      <c r="J103" s="265">
        <v>40425000</v>
      </c>
      <c r="K103" s="264" t="s">
        <v>293</v>
      </c>
      <c r="L103" s="264" t="s">
        <v>293</v>
      </c>
      <c r="M103" s="261"/>
      <c r="N103" s="264" t="s">
        <v>717</v>
      </c>
      <c r="O103" s="264" t="s">
        <v>768</v>
      </c>
      <c r="P103" s="264" t="s">
        <v>769</v>
      </c>
      <c r="Q103" s="264" t="s">
        <v>295</v>
      </c>
      <c r="R103" s="264" t="s">
        <v>293</v>
      </c>
      <c r="S103" s="264" t="s">
        <v>293</v>
      </c>
      <c r="T103" s="264" t="s">
        <v>293</v>
      </c>
      <c r="U103" s="264" t="s">
        <v>869</v>
      </c>
      <c r="V103" s="261"/>
      <c r="W103"/>
    </row>
    <row r="104" spans="1:23" s="208" customFormat="1" x14ac:dyDescent="0.3">
      <c r="A104" s="264" t="s">
        <v>725</v>
      </c>
      <c r="B104" s="264" t="s">
        <v>954</v>
      </c>
      <c r="C104" s="264" t="s">
        <v>715</v>
      </c>
      <c r="D104" s="264" t="s">
        <v>715</v>
      </c>
      <c r="E104" s="264" t="s">
        <v>722</v>
      </c>
      <c r="F104" s="264" t="s">
        <v>715</v>
      </c>
      <c r="G104" s="264" t="s">
        <v>716</v>
      </c>
      <c r="H104" s="264" t="s">
        <v>293</v>
      </c>
      <c r="I104" s="265">
        <v>38500000</v>
      </c>
      <c r="J104" s="265">
        <v>38500000</v>
      </c>
      <c r="K104" s="264" t="s">
        <v>293</v>
      </c>
      <c r="L104" s="264" t="s">
        <v>293</v>
      </c>
      <c r="M104" s="261"/>
      <c r="N104" s="264" t="s">
        <v>717</v>
      </c>
      <c r="O104" s="264" t="s">
        <v>764</v>
      </c>
      <c r="P104" s="264" t="s">
        <v>719</v>
      </c>
      <c r="Q104" s="264" t="s">
        <v>227</v>
      </c>
      <c r="R104" s="264" t="s">
        <v>293</v>
      </c>
      <c r="S104" s="264" t="s">
        <v>293</v>
      </c>
      <c r="T104" s="264" t="s">
        <v>293</v>
      </c>
      <c r="U104" s="264" t="s">
        <v>869</v>
      </c>
      <c r="V104" s="261"/>
      <c r="W104"/>
    </row>
    <row r="105" spans="1:23" s="208" customFormat="1" x14ac:dyDescent="0.3">
      <c r="A105" s="264" t="s">
        <v>725</v>
      </c>
      <c r="B105" s="264" t="s">
        <v>955</v>
      </c>
      <c r="C105" s="264" t="s">
        <v>715</v>
      </c>
      <c r="D105" s="264" t="s">
        <v>715</v>
      </c>
      <c r="E105" s="264" t="s">
        <v>722</v>
      </c>
      <c r="F105" s="264" t="s">
        <v>715</v>
      </c>
      <c r="G105" s="264" t="s">
        <v>716</v>
      </c>
      <c r="H105" s="264" t="s">
        <v>293</v>
      </c>
      <c r="I105" s="265">
        <v>35200000</v>
      </c>
      <c r="J105" s="265">
        <v>35200000</v>
      </c>
      <c r="K105" s="264" t="s">
        <v>293</v>
      </c>
      <c r="L105" s="264" t="s">
        <v>293</v>
      </c>
      <c r="M105" s="261"/>
      <c r="N105" s="264" t="s">
        <v>717</v>
      </c>
      <c r="O105" s="264" t="s">
        <v>764</v>
      </c>
      <c r="P105" s="264" t="s">
        <v>719</v>
      </c>
      <c r="Q105" s="264" t="s">
        <v>227</v>
      </c>
      <c r="R105" s="264" t="s">
        <v>293</v>
      </c>
      <c r="S105" s="264" t="s">
        <v>293</v>
      </c>
      <c r="T105" s="264" t="s">
        <v>293</v>
      </c>
      <c r="U105" s="264" t="s">
        <v>869</v>
      </c>
      <c r="V105" s="261"/>
      <c r="W105"/>
    </row>
    <row r="106" spans="1:23" s="208" customFormat="1" x14ac:dyDescent="0.3">
      <c r="A106" s="264" t="s">
        <v>725</v>
      </c>
      <c r="B106" s="264" t="s">
        <v>956</v>
      </c>
      <c r="C106" s="264" t="s">
        <v>715</v>
      </c>
      <c r="D106" s="264" t="s">
        <v>715</v>
      </c>
      <c r="E106" s="264" t="s">
        <v>722</v>
      </c>
      <c r="F106" s="264" t="s">
        <v>715</v>
      </c>
      <c r="G106" s="264" t="s">
        <v>716</v>
      </c>
      <c r="H106" s="264" t="s">
        <v>293</v>
      </c>
      <c r="I106" s="265">
        <v>40425000</v>
      </c>
      <c r="J106" s="265">
        <v>40425000</v>
      </c>
      <c r="K106" s="264" t="s">
        <v>293</v>
      </c>
      <c r="L106" s="264" t="s">
        <v>293</v>
      </c>
      <c r="M106" s="261"/>
      <c r="N106" s="264" t="s">
        <v>717</v>
      </c>
      <c r="O106" s="264" t="s">
        <v>768</v>
      </c>
      <c r="P106" s="264" t="s">
        <v>769</v>
      </c>
      <c r="Q106" s="264" t="s">
        <v>295</v>
      </c>
      <c r="R106" s="264" t="s">
        <v>293</v>
      </c>
      <c r="S106" s="264" t="s">
        <v>293</v>
      </c>
      <c r="T106" s="264" t="s">
        <v>293</v>
      </c>
      <c r="U106" s="264" t="s">
        <v>869</v>
      </c>
      <c r="V106" s="261"/>
      <c r="W106"/>
    </row>
    <row r="107" spans="1:23" s="208" customFormat="1" x14ac:dyDescent="0.3">
      <c r="A107" s="264" t="s">
        <v>725</v>
      </c>
      <c r="B107" s="264" t="s">
        <v>957</v>
      </c>
      <c r="C107" s="264" t="s">
        <v>715</v>
      </c>
      <c r="D107" s="264" t="s">
        <v>715</v>
      </c>
      <c r="E107" s="264" t="s">
        <v>722</v>
      </c>
      <c r="F107" s="264" t="s">
        <v>715</v>
      </c>
      <c r="G107" s="264" t="s">
        <v>716</v>
      </c>
      <c r="H107" s="264" t="s">
        <v>293</v>
      </c>
      <c r="I107" s="265">
        <v>40425000</v>
      </c>
      <c r="J107" s="265">
        <v>40425000</v>
      </c>
      <c r="K107" s="264" t="s">
        <v>293</v>
      </c>
      <c r="L107" s="264" t="s">
        <v>293</v>
      </c>
      <c r="M107" s="261"/>
      <c r="N107" s="264" t="s">
        <v>717</v>
      </c>
      <c r="O107" s="264" t="s">
        <v>768</v>
      </c>
      <c r="P107" s="264" t="s">
        <v>769</v>
      </c>
      <c r="Q107" s="264" t="s">
        <v>295</v>
      </c>
      <c r="R107" s="264" t="s">
        <v>293</v>
      </c>
      <c r="S107" s="264" t="s">
        <v>293</v>
      </c>
      <c r="T107" s="264" t="s">
        <v>293</v>
      </c>
      <c r="U107" s="264" t="s">
        <v>869</v>
      </c>
      <c r="V107" s="261"/>
      <c r="W107"/>
    </row>
    <row r="108" spans="1:23" s="208" customFormat="1" x14ac:dyDescent="0.3">
      <c r="A108" s="264" t="s">
        <v>725</v>
      </c>
      <c r="B108" s="264" t="s">
        <v>958</v>
      </c>
      <c r="C108" s="264" t="s">
        <v>715</v>
      </c>
      <c r="D108" s="264" t="s">
        <v>715</v>
      </c>
      <c r="E108" s="264" t="s">
        <v>722</v>
      </c>
      <c r="F108" s="264" t="s">
        <v>715</v>
      </c>
      <c r="G108" s="264" t="s">
        <v>716</v>
      </c>
      <c r="H108" s="264" t="s">
        <v>293</v>
      </c>
      <c r="I108" s="265">
        <v>40425000</v>
      </c>
      <c r="J108" s="265">
        <v>40425000</v>
      </c>
      <c r="K108" s="264" t="s">
        <v>293</v>
      </c>
      <c r="L108" s="264" t="s">
        <v>293</v>
      </c>
      <c r="M108" s="261"/>
      <c r="N108" s="264" t="s">
        <v>717</v>
      </c>
      <c r="O108" s="264" t="s">
        <v>768</v>
      </c>
      <c r="P108" s="264" t="s">
        <v>769</v>
      </c>
      <c r="Q108" s="264" t="s">
        <v>295</v>
      </c>
      <c r="R108" s="264" t="s">
        <v>293</v>
      </c>
      <c r="S108" s="264" t="s">
        <v>293</v>
      </c>
      <c r="T108" s="264" t="s">
        <v>293</v>
      </c>
      <c r="U108" s="264" t="s">
        <v>869</v>
      </c>
      <c r="V108" s="261"/>
      <c r="W108"/>
    </row>
    <row r="109" spans="1:23" s="208" customFormat="1" x14ac:dyDescent="0.3">
      <c r="A109" s="264" t="s">
        <v>725</v>
      </c>
      <c r="B109" s="264" t="s">
        <v>958</v>
      </c>
      <c r="C109" s="264" t="s">
        <v>715</v>
      </c>
      <c r="D109" s="264" t="s">
        <v>715</v>
      </c>
      <c r="E109" s="264" t="s">
        <v>722</v>
      </c>
      <c r="F109" s="264" t="s">
        <v>715</v>
      </c>
      <c r="G109" s="264" t="s">
        <v>716</v>
      </c>
      <c r="H109" s="264" t="s">
        <v>293</v>
      </c>
      <c r="I109" s="265">
        <v>40425000</v>
      </c>
      <c r="J109" s="265">
        <v>40425000</v>
      </c>
      <c r="K109" s="264" t="s">
        <v>293</v>
      </c>
      <c r="L109" s="264" t="s">
        <v>293</v>
      </c>
      <c r="M109" s="261"/>
      <c r="N109" s="264" t="s">
        <v>717</v>
      </c>
      <c r="O109" s="264" t="s">
        <v>768</v>
      </c>
      <c r="P109" s="264" t="s">
        <v>769</v>
      </c>
      <c r="Q109" s="264" t="s">
        <v>295</v>
      </c>
      <c r="R109" s="264" t="s">
        <v>293</v>
      </c>
      <c r="S109" s="264" t="s">
        <v>293</v>
      </c>
      <c r="T109" s="264" t="s">
        <v>293</v>
      </c>
      <c r="U109" s="264" t="s">
        <v>869</v>
      </c>
      <c r="V109" s="261"/>
      <c r="W109"/>
    </row>
    <row r="110" spans="1:23" s="208" customFormat="1" x14ac:dyDescent="0.3">
      <c r="A110" s="264" t="s">
        <v>725</v>
      </c>
      <c r="B110" s="264" t="s">
        <v>959</v>
      </c>
      <c r="C110" s="264" t="s">
        <v>715</v>
      </c>
      <c r="D110" s="264" t="s">
        <v>715</v>
      </c>
      <c r="E110" s="264" t="s">
        <v>722</v>
      </c>
      <c r="F110" s="264" t="s">
        <v>715</v>
      </c>
      <c r="G110" s="264" t="s">
        <v>716</v>
      </c>
      <c r="H110" s="264" t="s">
        <v>293</v>
      </c>
      <c r="I110" s="265">
        <v>40425000</v>
      </c>
      <c r="J110" s="265">
        <v>40425000</v>
      </c>
      <c r="K110" s="264" t="s">
        <v>293</v>
      </c>
      <c r="L110" s="264" t="s">
        <v>293</v>
      </c>
      <c r="M110" s="261"/>
      <c r="N110" s="264" t="s">
        <v>717</v>
      </c>
      <c r="O110" s="264" t="s">
        <v>768</v>
      </c>
      <c r="P110" s="264" t="s">
        <v>769</v>
      </c>
      <c r="Q110" s="264" t="s">
        <v>295</v>
      </c>
      <c r="R110" s="264" t="s">
        <v>293</v>
      </c>
      <c r="S110" s="264" t="s">
        <v>293</v>
      </c>
      <c r="T110" s="264" t="s">
        <v>293</v>
      </c>
      <c r="U110" s="264" t="s">
        <v>869</v>
      </c>
      <c r="V110" s="261"/>
      <c r="W110"/>
    </row>
    <row r="111" spans="1:23" s="208" customFormat="1" x14ac:dyDescent="0.3">
      <c r="A111" s="264" t="s">
        <v>725</v>
      </c>
      <c r="B111" s="264" t="s">
        <v>960</v>
      </c>
      <c r="C111" s="264" t="s">
        <v>715</v>
      </c>
      <c r="D111" s="264" t="s">
        <v>715</v>
      </c>
      <c r="E111" s="264" t="s">
        <v>722</v>
      </c>
      <c r="F111" s="264" t="s">
        <v>715</v>
      </c>
      <c r="G111" s="264" t="s">
        <v>716</v>
      </c>
      <c r="H111" s="264" t="s">
        <v>293</v>
      </c>
      <c r="I111" s="265">
        <v>42735000</v>
      </c>
      <c r="J111" s="265">
        <v>42735000</v>
      </c>
      <c r="K111" s="264" t="s">
        <v>293</v>
      </c>
      <c r="L111" s="264" t="s">
        <v>293</v>
      </c>
      <c r="M111" s="261"/>
      <c r="N111" s="264" t="s">
        <v>717</v>
      </c>
      <c r="O111" s="264" t="s">
        <v>768</v>
      </c>
      <c r="P111" s="264" t="s">
        <v>769</v>
      </c>
      <c r="Q111" s="264" t="s">
        <v>295</v>
      </c>
      <c r="R111" s="264" t="s">
        <v>293</v>
      </c>
      <c r="S111" s="264" t="s">
        <v>293</v>
      </c>
      <c r="T111" s="264" t="s">
        <v>293</v>
      </c>
      <c r="U111" s="264" t="s">
        <v>869</v>
      </c>
      <c r="V111" s="261"/>
      <c r="W111"/>
    </row>
    <row r="112" spans="1:23" s="208" customFormat="1" x14ac:dyDescent="0.3">
      <c r="A112" s="264" t="s">
        <v>725</v>
      </c>
      <c r="B112" s="264" t="s">
        <v>961</v>
      </c>
      <c r="C112" s="264" t="s">
        <v>715</v>
      </c>
      <c r="D112" s="264" t="s">
        <v>715</v>
      </c>
      <c r="E112" s="264" t="s">
        <v>722</v>
      </c>
      <c r="F112" s="264" t="s">
        <v>715</v>
      </c>
      <c r="G112" s="264" t="s">
        <v>716</v>
      </c>
      <c r="H112" s="264" t="s">
        <v>293</v>
      </c>
      <c r="I112" s="265">
        <v>34650000</v>
      </c>
      <c r="J112" s="265">
        <v>34650000</v>
      </c>
      <c r="K112" s="264" t="s">
        <v>293</v>
      </c>
      <c r="L112" s="264" t="s">
        <v>293</v>
      </c>
      <c r="M112" s="261"/>
      <c r="N112" s="264" t="s">
        <v>717</v>
      </c>
      <c r="O112" s="264" t="s">
        <v>768</v>
      </c>
      <c r="P112" s="264" t="s">
        <v>769</v>
      </c>
      <c r="Q112" s="264" t="s">
        <v>295</v>
      </c>
      <c r="R112" s="264" t="s">
        <v>293</v>
      </c>
      <c r="S112" s="264" t="s">
        <v>293</v>
      </c>
      <c r="T112" s="264" t="s">
        <v>293</v>
      </c>
      <c r="U112" s="264" t="s">
        <v>869</v>
      </c>
      <c r="V112" s="261"/>
      <c r="W112"/>
    </row>
    <row r="113" spans="1:23" s="208" customFormat="1" x14ac:dyDescent="0.3">
      <c r="A113" s="264" t="s">
        <v>725</v>
      </c>
      <c r="B113" s="264" t="s">
        <v>962</v>
      </c>
      <c r="C113" s="264" t="s">
        <v>715</v>
      </c>
      <c r="D113" s="264" t="s">
        <v>715</v>
      </c>
      <c r="E113" s="264" t="s">
        <v>722</v>
      </c>
      <c r="F113" s="264" t="s">
        <v>715</v>
      </c>
      <c r="G113" s="264" t="s">
        <v>716</v>
      </c>
      <c r="H113" s="264" t="s">
        <v>293</v>
      </c>
      <c r="I113" s="265">
        <v>34650000</v>
      </c>
      <c r="J113" s="265">
        <v>34650000</v>
      </c>
      <c r="K113" s="264" t="s">
        <v>293</v>
      </c>
      <c r="L113" s="264" t="s">
        <v>293</v>
      </c>
      <c r="M113" s="261"/>
      <c r="N113" s="264" t="s">
        <v>717</v>
      </c>
      <c r="O113" s="264" t="s">
        <v>768</v>
      </c>
      <c r="P113" s="264" t="s">
        <v>769</v>
      </c>
      <c r="Q113" s="264" t="s">
        <v>295</v>
      </c>
      <c r="R113" s="264" t="s">
        <v>293</v>
      </c>
      <c r="S113" s="264" t="s">
        <v>293</v>
      </c>
      <c r="T113" s="264" t="s">
        <v>293</v>
      </c>
      <c r="U113" s="264" t="s">
        <v>869</v>
      </c>
      <c r="V113" s="261"/>
      <c r="W113"/>
    </row>
    <row r="114" spans="1:23" s="208" customFormat="1" x14ac:dyDescent="0.3">
      <c r="A114" s="264" t="s">
        <v>725</v>
      </c>
      <c r="B114" s="264" t="s">
        <v>963</v>
      </c>
      <c r="C114" s="264" t="s">
        <v>715</v>
      </c>
      <c r="D114" s="264" t="s">
        <v>715</v>
      </c>
      <c r="E114" s="264" t="s">
        <v>722</v>
      </c>
      <c r="F114" s="264" t="s">
        <v>715</v>
      </c>
      <c r="G114" s="264" t="s">
        <v>716</v>
      </c>
      <c r="H114" s="264" t="s">
        <v>293</v>
      </c>
      <c r="I114" s="265">
        <v>40425000</v>
      </c>
      <c r="J114" s="265">
        <v>40425000</v>
      </c>
      <c r="K114" s="264" t="s">
        <v>293</v>
      </c>
      <c r="L114" s="264" t="s">
        <v>293</v>
      </c>
      <c r="M114" s="261"/>
      <c r="N114" s="264" t="s">
        <v>717</v>
      </c>
      <c r="O114" s="264" t="s">
        <v>768</v>
      </c>
      <c r="P114" s="264" t="s">
        <v>769</v>
      </c>
      <c r="Q114" s="264" t="s">
        <v>295</v>
      </c>
      <c r="R114" s="264" t="s">
        <v>293</v>
      </c>
      <c r="S114" s="264" t="s">
        <v>293</v>
      </c>
      <c r="T114" s="264" t="s">
        <v>293</v>
      </c>
      <c r="U114" s="264" t="s">
        <v>869</v>
      </c>
      <c r="V114" s="261"/>
      <c r="W114"/>
    </row>
    <row r="115" spans="1:23" s="208" customFormat="1" x14ac:dyDescent="0.3">
      <c r="A115" s="264" t="s">
        <v>725</v>
      </c>
      <c r="B115" s="264" t="s">
        <v>964</v>
      </c>
      <c r="C115" s="264" t="s">
        <v>715</v>
      </c>
      <c r="D115" s="264" t="s">
        <v>715</v>
      </c>
      <c r="E115" s="264" t="s">
        <v>722</v>
      </c>
      <c r="F115" s="264" t="s">
        <v>715</v>
      </c>
      <c r="G115" s="264" t="s">
        <v>716</v>
      </c>
      <c r="H115" s="264" t="s">
        <v>293</v>
      </c>
      <c r="I115" s="265">
        <v>40425000</v>
      </c>
      <c r="J115" s="265">
        <v>40425000</v>
      </c>
      <c r="K115" s="264" t="s">
        <v>293</v>
      </c>
      <c r="L115" s="264" t="s">
        <v>293</v>
      </c>
      <c r="M115" s="261"/>
      <c r="N115" s="264" t="s">
        <v>717</v>
      </c>
      <c r="O115" s="264" t="s">
        <v>768</v>
      </c>
      <c r="P115" s="264" t="s">
        <v>769</v>
      </c>
      <c r="Q115" s="264" t="s">
        <v>295</v>
      </c>
      <c r="R115" s="264" t="s">
        <v>293</v>
      </c>
      <c r="S115" s="264" t="s">
        <v>293</v>
      </c>
      <c r="T115" s="264" t="s">
        <v>293</v>
      </c>
      <c r="U115" s="264" t="s">
        <v>869</v>
      </c>
      <c r="V115" s="261"/>
      <c r="W115"/>
    </row>
    <row r="116" spans="1:23" s="208" customFormat="1" x14ac:dyDescent="0.3">
      <c r="A116" s="264" t="s">
        <v>725</v>
      </c>
      <c r="B116" s="264" t="s">
        <v>965</v>
      </c>
      <c r="C116" s="264" t="s">
        <v>715</v>
      </c>
      <c r="D116" s="264" t="s">
        <v>715</v>
      </c>
      <c r="E116" s="264" t="s">
        <v>722</v>
      </c>
      <c r="F116" s="264" t="s">
        <v>715</v>
      </c>
      <c r="G116" s="264" t="s">
        <v>716</v>
      </c>
      <c r="H116" s="264" t="s">
        <v>293</v>
      </c>
      <c r="I116" s="265">
        <v>40425000</v>
      </c>
      <c r="J116" s="265">
        <v>40425000</v>
      </c>
      <c r="K116" s="264" t="s">
        <v>293</v>
      </c>
      <c r="L116" s="264" t="s">
        <v>293</v>
      </c>
      <c r="M116" s="261"/>
      <c r="N116" s="264" t="s">
        <v>717</v>
      </c>
      <c r="O116" s="264" t="s">
        <v>768</v>
      </c>
      <c r="P116" s="264" t="s">
        <v>769</v>
      </c>
      <c r="Q116" s="264" t="s">
        <v>295</v>
      </c>
      <c r="R116" s="264" t="s">
        <v>293</v>
      </c>
      <c r="S116" s="264" t="s">
        <v>293</v>
      </c>
      <c r="T116" s="264" t="s">
        <v>293</v>
      </c>
      <c r="U116" s="264" t="s">
        <v>869</v>
      </c>
      <c r="V116" s="261"/>
      <c r="W116"/>
    </row>
    <row r="117" spans="1:23" s="208" customFormat="1" x14ac:dyDescent="0.3">
      <c r="A117" s="264" t="s">
        <v>725</v>
      </c>
      <c r="B117" s="264" t="s">
        <v>966</v>
      </c>
      <c r="C117" s="264" t="s">
        <v>715</v>
      </c>
      <c r="D117" s="264" t="s">
        <v>715</v>
      </c>
      <c r="E117" s="264" t="s">
        <v>722</v>
      </c>
      <c r="F117" s="264" t="s">
        <v>715</v>
      </c>
      <c r="G117" s="264" t="s">
        <v>716</v>
      </c>
      <c r="H117" s="264" t="s">
        <v>293</v>
      </c>
      <c r="I117" s="265">
        <v>38115000</v>
      </c>
      <c r="J117" s="265">
        <v>38115000</v>
      </c>
      <c r="K117" s="264" t="s">
        <v>293</v>
      </c>
      <c r="L117" s="264" t="s">
        <v>293</v>
      </c>
      <c r="M117" s="261"/>
      <c r="N117" s="264" t="s">
        <v>717</v>
      </c>
      <c r="O117" s="264" t="s">
        <v>768</v>
      </c>
      <c r="P117" s="264" t="s">
        <v>769</v>
      </c>
      <c r="Q117" s="264" t="s">
        <v>295</v>
      </c>
      <c r="R117" s="264" t="s">
        <v>293</v>
      </c>
      <c r="S117" s="264" t="s">
        <v>293</v>
      </c>
      <c r="T117" s="264" t="s">
        <v>293</v>
      </c>
      <c r="U117" s="264" t="s">
        <v>869</v>
      </c>
      <c r="V117" s="261"/>
      <c r="W117"/>
    </row>
    <row r="118" spans="1:23" s="208" customFormat="1" x14ac:dyDescent="0.3">
      <c r="A118" s="264" t="s">
        <v>725</v>
      </c>
      <c r="B118" s="264" t="s">
        <v>967</v>
      </c>
      <c r="C118" s="264" t="s">
        <v>715</v>
      </c>
      <c r="D118" s="264" t="s">
        <v>715</v>
      </c>
      <c r="E118" s="264" t="s">
        <v>722</v>
      </c>
      <c r="F118" s="264" t="s">
        <v>715</v>
      </c>
      <c r="G118" s="264" t="s">
        <v>716</v>
      </c>
      <c r="H118" s="264" t="s">
        <v>293</v>
      </c>
      <c r="I118" s="265">
        <v>42735000</v>
      </c>
      <c r="J118" s="265">
        <v>42735000</v>
      </c>
      <c r="K118" s="264" t="s">
        <v>293</v>
      </c>
      <c r="L118" s="264" t="s">
        <v>293</v>
      </c>
      <c r="M118" s="261"/>
      <c r="N118" s="264" t="s">
        <v>717</v>
      </c>
      <c r="O118" s="264" t="s">
        <v>768</v>
      </c>
      <c r="P118" s="264" t="s">
        <v>769</v>
      </c>
      <c r="Q118" s="264" t="s">
        <v>295</v>
      </c>
      <c r="R118" s="264" t="s">
        <v>293</v>
      </c>
      <c r="S118" s="264" t="s">
        <v>293</v>
      </c>
      <c r="T118" s="264" t="s">
        <v>293</v>
      </c>
      <c r="U118" s="264" t="s">
        <v>869</v>
      </c>
      <c r="V118" s="261"/>
      <c r="W118"/>
    </row>
    <row r="119" spans="1:23" s="208" customFormat="1" x14ac:dyDescent="0.3">
      <c r="A119" s="264" t="s">
        <v>725</v>
      </c>
      <c r="B119" s="264" t="s">
        <v>968</v>
      </c>
      <c r="C119" s="264" t="s">
        <v>715</v>
      </c>
      <c r="D119" s="264" t="s">
        <v>715</v>
      </c>
      <c r="E119" s="264" t="s">
        <v>722</v>
      </c>
      <c r="F119" s="264" t="s">
        <v>715</v>
      </c>
      <c r="G119" s="264" t="s">
        <v>716</v>
      </c>
      <c r="H119" s="264" t="s">
        <v>293</v>
      </c>
      <c r="I119" s="265">
        <v>49665000</v>
      </c>
      <c r="J119" s="265">
        <v>49665000</v>
      </c>
      <c r="K119" s="264" t="s">
        <v>293</v>
      </c>
      <c r="L119" s="264" t="s">
        <v>293</v>
      </c>
      <c r="M119" s="261"/>
      <c r="N119" s="264" t="s">
        <v>717</v>
      </c>
      <c r="O119" s="264" t="s">
        <v>768</v>
      </c>
      <c r="P119" s="264" t="s">
        <v>769</v>
      </c>
      <c r="Q119" s="264" t="s">
        <v>295</v>
      </c>
      <c r="R119" s="264" t="s">
        <v>293</v>
      </c>
      <c r="S119" s="264" t="s">
        <v>293</v>
      </c>
      <c r="T119" s="264" t="s">
        <v>293</v>
      </c>
      <c r="U119" s="264" t="s">
        <v>869</v>
      </c>
      <c r="V119" s="261"/>
      <c r="W119"/>
    </row>
    <row r="120" spans="1:23" s="208" customFormat="1" x14ac:dyDescent="0.3">
      <c r="A120" s="264" t="s">
        <v>725</v>
      </c>
      <c r="B120" s="264" t="s">
        <v>969</v>
      </c>
      <c r="C120" s="264" t="s">
        <v>715</v>
      </c>
      <c r="D120" s="264" t="s">
        <v>715</v>
      </c>
      <c r="E120" s="264" t="s">
        <v>722</v>
      </c>
      <c r="F120" s="264" t="s">
        <v>715</v>
      </c>
      <c r="G120" s="264" t="s">
        <v>716</v>
      </c>
      <c r="H120" s="264" t="s">
        <v>293</v>
      </c>
      <c r="I120" s="265">
        <v>40425000</v>
      </c>
      <c r="J120" s="265">
        <v>40425000</v>
      </c>
      <c r="K120" s="264" t="s">
        <v>293</v>
      </c>
      <c r="L120" s="264" t="s">
        <v>293</v>
      </c>
      <c r="M120" s="261"/>
      <c r="N120" s="264" t="s">
        <v>717</v>
      </c>
      <c r="O120" s="264" t="s">
        <v>768</v>
      </c>
      <c r="P120" s="264" t="s">
        <v>769</v>
      </c>
      <c r="Q120" s="264" t="s">
        <v>295</v>
      </c>
      <c r="R120" s="264" t="s">
        <v>293</v>
      </c>
      <c r="S120" s="264" t="s">
        <v>293</v>
      </c>
      <c r="T120" s="264" t="s">
        <v>293</v>
      </c>
      <c r="U120" s="264" t="s">
        <v>869</v>
      </c>
      <c r="V120" s="261"/>
      <c r="W120"/>
    </row>
    <row r="121" spans="1:23" s="208" customFormat="1" x14ac:dyDescent="0.3">
      <c r="A121" s="264" t="s">
        <v>725</v>
      </c>
      <c r="B121" s="264" t="s">
        <v>970</v>
      </c>
      <c r="C121" s="264" t="s">
        <v>715</v>
      </c>
      <c r="D121" s="264" t="s">
        <v>715</v>
      </c>
      <c r="E121" s="264" t="s">
        <v>722</v>
      </c>
      <c r="F121" s="264" t="s">
        <v>715</v>
      </c>
      <c r="G121" s="264" t="s">
        <v>716</v>
      </c>
      <c r="H121" s="264" t="s">
        <v>293</v>
      </c>
      <c r="I121" s="265">
        <v>23100000</v>
      </c>
      <c r="J121" s="265">
        <v>23100000</v>
      </c>
      <c r="K121" s="264" t="s">
        <v>293</v>
      </c>
      <c r="L121" s="264" t="s">
        <v>293</v>
      </c>
      <c r="M121" s="261"/>
      <c r="N121" s="264" t="s">
        <v>717</v>
      </c>
      <c r="O121" s="264" t="s">
        <v>768</v>
      </c>
      <c r="P121" s="264" t="s">
        <v>769</v>
      </c>
      <c r="Q121" s="264" t="s">
        <v>295</v>
      </c>
      <c r="R121" s="264" t="s">
        <v>293</v>
      </c>
      <c r="S121" s="264" t="s">
        <v>293</v>
      </c>
      <c r="T121" s="264" t="s">
        <v>293</v>
      </c>
      <c r="U121" s="264" t="s">
        <v>869</v>
      </c>
      <c r="V121" s="261"/>
      <c r="W121"/>
    </row>
    <row r="122" spans="1:23" s="208" customFormat="1" x14ac:dyDescent="0.3">
      <c r="A122" s="264" t="s">
        <v>725</v>
      </c>
      <c r="B122" s="264" t="s">
        <v>971</v>
      </c>
      <c r="C122" s="264" t="s">
        <v>715</v>
      </c>
      <c r="D122" s="264" t="s">
        <v>715</v>
      </c>
      <c r="E122" s="264" t="s">
        <v>722</v>
      </c>
      <c r="F122" s="264" t="s">
        <v>715</v>
      </c>
      <c r="G122" s="264" t="s">
        <v>716</v>
      </c>
      <c r="H122" s="264" t="s">
        <v>293</v>
      </c>
      <c r="I122" s="265">
        <v>34650000</v>
      </c>
      <c r="J122" s="265">
        <v>34650000</v>
      </c>
      <c r="K122" s="264" t="s">
        <v>293</v>
      </c>
      <c r="L122" s="264" t="s">
        <v>293</v>
      </c>
      <c r="M122" s="261"/>
      <c r="N122" s="264" t="s">
        <v>717</v>
      </c>
      <c r="O122" s="264" t="s">
        <v>768</v>
      </c>
      <c r="P122" s="264" t="s">
        <v>769</v>
      </c>
      <c r="Q122" s="264" t="s">
        <v>295</v>
      </c>
      <c r="R122" s="264" t="s">
        <v>293</v>
      </c>
      <c r="S122" s="264" t="s">
        <v>293</v>
      </c>
      <c r="T122" s="264" t="s">
        <v>293</v>
      </c>
      <c r="U122" s="264" t="s">
        <v>869</v>
      </c>
      <c r="V122" s="261"/>
      <c r="W122"/>
    </row>
    <row r="123" spans="1:23" s="208" customFormat="1" x14ac:dyDescent="0.3">
      <c r="A123" s="264" t="s">
        <v>725</v>
      </c>
      <c r="B123" s="264" t="s">
        <v>972</v>
      </c>
      <c r="C123" s="264" t="s">
        <v>730</v>
      </c>
      <c r="D123" s="264" t="s">
        <v>730</v>
      </c>
      <c r="E123" s="264" t="s">
        <v>722</v>
      </c>
      <c r="F123" s="264" t="s">
        <v>715</v>
      </c>
      <c r="G123" s="264" t="s">
        <v>786</v>
      </c>
      <c r="H123" s="264" t="s">
        <v>293</v>
      </c>
      <c r="I123" s="265">
        <v>3000000000</v>
      </c>
      <c r="J123" s="265">
        <v>3000000000</v>
      </c>
      <c r="K123" s="264" t="s">
        <v>293</v>
      </c>
      <c r="L123" s="264" t="s">
        <v>293</v>
      </c>
      <c r="M123" s="261"/>
      <c r="N123" s="264" t="s">
        <v>717</v>
      </c>
      <c r="O123" s="264" t="s">
        <v>768</v>
      </c>
      <c r="P123" s="264" t="s">
        <v>769</v>
      </c>
      <c r="Q123" s="264" t="s">
        <v>295</v>
      </c>
      <c r="R123" s="264" t="s">
        <v>293</v>
      </c>
      <c r="S123" s="264" t="s">
        <v>293</v>
      </c>
      <c r="T123" s="264" t="s">
        <v>293</v>
      </c>
      <c r="U123" s="264" t="s">
        <v>869</v>
      </c>
      <c r="V123" s="261"/>
      <c r="W123"/>
    </row>
    <row r="124" spans="1:23" s="208" customFormat="1" x14ac:dyDescent="0.3">
      <c r="A124" s="264" t="s">
        <v>775</v>
      </c>
      <c r="B124" s="264" t="s">
        <v>776</v>
      </c>
      <c r="C124" s="264" t="s">
        <v>730</v>
      </c>
      <c r="D124" s="264" t="s">
        <v>730</v>
      </c>
      <c r="E124" s="264" t="s">
        <v>722</v>
      </c>
      <c r="F124" s="264" t="s">
        <v>715</v>
      </c>
      <c r="G124" s="264" t="s">
        <v>716</v>
      </c>
      <c r="H124" s="264" t="s">
        <v>293</v>
      </c>
      <c r="I124" s="265">
        <v>3000000000</v>
      </c>
      <c r="J124" s="265">
        <v>708968316</v>
      </c>
      <c r="K124" s="264" t="s">
        <v>293</v>
      </c>
      <c r="L124" s="264" t="s">
        <v>293</v>
      </c>
      <c r="M124" s="261"/>
      <c r="N124" s="264" t="s">
        <v>717</v>
      </c>
      <c r="O124" s="264" t="s">
        <v>768</v>
      </c>
      <c r="P124" s="264" t="s">
        <v>769</v>
      </c>
      <c r="Q124" s="264" t="s">
        <v>295</v>
      </c>
      <c r="R124" s="264" t="s">
        <v>293</v>
      </c>
      <c r="S124" s="264" t="s">
        <v>293</v>
      </c>
      <c r="T124" s="264" t="s">
        <v>293</v>
      </c>
      <c r="U124" s="264" t="s">
        <v>869</v>
      </c>
      <c r="V124" s="261"/>
      <c r="W124"/>
    </row>
    <row r="125" spans="1:23" s="208" customFormat="1" x14ac:dyDescent="0.3">
      <c r="A125" s="264" t="s">
        <v>777</v>
      </c>
      <c r="B125" s="264" t="s">
        <v>778</v>
      </c>
      <c r="C125" s="264" t="s">
        <v>730</v>
      </c>
      <c r="D125" s="264" t="s">
        <v>730</v>
      </c>
      <c r="E125" s="264" t="s">
        <v>722</v>
      </c>
      <c r="F125" s="264" t="s">
        <v>715</v>
      </c>
      <c r="G125" s="264" t="s">
        <v>740</v>
      </c>
      <c r="H125" s="264" t="s">
        <v>293</v>
      </c>
      <c r="I125" s="265">
        <v>80000000</v>
      </c>
      <c r="J125" s="265">
        <v>80000000</v>
      </c>
      <c r="K125" s="264" t="s">
        <v>293</v>
      </c>
      <c r="L125" s="264" t="s">
        <v>293</v>
      </c>
      <c r="M125" s="261"/>
      <c r="N125" s="264" t="s">
        <v>717</v>
      </c>
      <c r="O125" s="264" t="s">
        <v>768</v>
      </c>
      <c r="P125" s="264" t="s">
        <v>769</v>
      </c>
      <c r="Q125" s="264" t="s">
        <v>295</v>
      </c>
      <c r="R125" s="264" t="s">
        <v>293</v>
      </c>
      <c r="S125" s="264" t="s">
        <v>293</v>
      </c>
      <c r="T125" s="264" t="s">
        <v>293</v>
      </c>
      <c r="U125" s="264" t="s">
        <v>869</v>
      </c>
      <c r="V125" s="261"/>
      <c r="W125"/>
    </row>
    <row r="126" spans="1:23" s="208" customFormat="1" x14ac:dyDescent="0.3">
      <c r="A126" s="264" t="s">
        <v>779</v>
      </c>
      <c r="B126" s="264" t="s">
        <v>780</v>
      </c>
      <c r="C126" s="264" t="s">
        <v>730</v>
      </c>
      <c r="D126" s="264" t="s">
        <v>730</v>
      </c>
      <c r="E126" s="264" t="s">
        <v>722</v>
      </c>
      <c r="F126" s="264" t="s">
        <v>715</v>
      </c>
      <c r="G126" s="264" t="s">
        <v>729</v>
      </c>
      <c r="H126" s="264" t="s">
        <v>293</v>
      </c>
      <c r="I126" s="265">
        <v>130000000</v>
      </c>
      <c r="J126" s="265">
        <v>130000000</v>
      </c>
      <c r="K126" s="264" t="s">
        <v>293</v>
      </c>
      <c r="L126" s="264" t="s">
        <v>293</v>
      </c>
      <c r="M126" s="261"/>
      <c r="N126" s="264" t="s">
        <v>717</v>
      </c>
      <c r="O126" s="264" t="s">
        <v>768</v>
      </c>
      <c r="P126" s="264" t="s">
        <v>769</v>
      </c>
      <c r="Q126" s="264" t="s">
        <v>295</v>
      </c>
      <c r="R126" s="264" t="s">
        <v>293</v>
      </c>
      <c r="S126" s="264" t="s">
        <v>293</v>
      </c>
      <c r="T126" s="264" t="s">
        <v>293</v>
      </c>
      <c r="U126" s="264" t="s">
        <v>869</v>
      </c>
      <c r="V126" s="261"/>
      <c r="W126"/>
    </row>
    <row r="127" spans="1:23" s="208" customFormat="1" x14ac:dyDescent="0.3">
      <c r="A127" s="264" t="s">
        <v>973</v>
      </c>
      <c r="B127" s="264" t="s">
        <v>974</v>
      </c>
      <c r="C127" s="264" t="s">
        <v>730</v>
      </c>
      <c r="D127" s="264" t="s">
        <v>715</v>
      </c>
      <c r="E127" s="264" t="s">
        <v>887</v>
      </c>
      <c r="F127" s="264" t="s">
        <v>715</v>
      </c>
      <c r="G127" s="264" t="s">
        <v>757</v>
      </c>
      <c r="H127" s="264" t="s">
        <v>293</v>
      </c>
      <c r="I127" s="265">
        <v>756000000</v>
      </c>
      <c r="J127" s="265">
        <v>597000000</v>
      </c>
      <c r="K127" s="264" t="s">
        <v>293</v>
      </c>
      <c r="L127" s="264" t="s">
        <v>293</v>
      </c>
      <c r="M127" s="261"/>
      <c r="N127" s="264" t="s">
        <v>717</v>
      </c>
      <c r="O127" s="264" t="s">
        <v>768</v>
      </c>
      <c r="P127" s="264" t="s">
        <v>769</v>
      </c>
      <c r="Q127" s="264" t="s">
        <v>295</v>
      </c>
      <c r="R127" s="264" t="s">
        <v>293</v>
      </c>
      <c r="S127" s="264" t="s">
        <v>293</v>
      </c>
      <c r="T127" s="264" t="s">
        <v>293</v>
      </c>
      <c r="U127" s="264" t="s">
        <v>869</v>
      </c>
      <c r="V127" s="261"/>
      <c r="W127"/>
    </row>
    <row r="128" spans="1:23" s="208" customFormat="1" x14ac:dyDescent="0.3">
      <c r="A128" s="264" t="s">
        <v>781</v>
      </c>
      <c r="B128" s="264" t="s">
        <v>782</v>
      </c>
      <c r="C128" s="264" t="s">
        <v>730</v>
      </c>
      <c r="D128" s="264" t="s">
        <v>715</v>
      </c>
      <c r="E128" s="264" t="s">
        <v>887</v>
      </c>
      <c r="F128" s="264" t="s">
        <v>715</v>
      </c>
      <c r="G128" s="264" t="s">
        <v>716</v>
      </c>
      <c r="H128" s="264" t="s">
        <v>293</v>
      </c>
      <c r="I128" s="265">
        <v>160000000</v>
      </c>
      <c r="J128" s="265">
        <v>140000000</v>
      </c>
      <c r="K128" s="264" t="s">
        <v>293</v>
      </c>
      <c r="L128" s="264" t="s">
        <v>293</v>
      </c>
      <c r="M128" s="261"/>
      <c r="N128" s="264" t="s">
        <v>717</v>
      </c>
      <c r="O128" s="264" t="s">
        <v>768</v>
      </c>
      <c r="P128" s="264" t="s">
        <v>769</v>
      </c>
      <c r="Q128" s="264" t="s">
        <v>295</v>
      </c>
      <c r="R128" s="264" t="s">
        <v>293</v>
      </c>
      <c r="S128" s="264" t="s">
        <v>293</v>
      </c>
      <c r="T128" s="264" t="s">
        <v>293</v>
      </c>
      <c r="U128" s="264" t="s">
        <v>869</v>
      </c>
      <c r="V128" s="261"/>
      <c r="W128"/>
    </row>
    <row r="129" spans="1:23" s="208" customFormat="1" x14ac:dyDescent="0.3">
      <c r="A129" s="264" t="s">
        <v>783</v>
      </c>
      <c r="B129" s="264" t="s">
        <v>784</v>
      </c>
      <c r="C129" s="264" t="s">
        <v>730</v>
      </c>
      <c r="D129" s="264" t="s">
        <v>730</v>
      </c>
      <c r="E129" s="264" t="s">
        <v>722</v>
      </c>
      <c r="F129" s="264" t="s">
        <v>715</v>
      </c>
      <c r="G129" s="264" t="s">
        <v>716</v>
      </c>
      <c r="H129" s="264" t="s">
        <v>293</v>
      </c>
      <c r="I129" s="265">
        <v>20000000</v>
      </c>
      <c r="J129" s="265">
        <v>40000000</v>
      </c>
      <c r="K129" s="264" t="s">
        <v>293</v>
      </c>
      <c r="L129" s="264" t="s">
        <v>293</v>
      </c>
      <c r="M129" s="261"/>
      <c r="N129" s="264" t="s">
        <v>717</v>
      </c>
      <c r="O129" s="264" t="s">
        <v>768</v>
      </c>
      <c r="P129" s="264" t="s">
        <v>769</v>
      </c>
      <c r="Q129" s="264" t="s">
        <v>295</v>
      </c>
      <c r="R129" s="264" t="s">
        <v>293</v>
      </c>
      <c r="S129" s="264" t="s">
        <v>293</v>
      </c>
      <c r="T129" s="264" t="s">
        <v>293</v>
      </c>
      <c r="U129" s="264" t="s">
        <v>869</v>
      </c>
      <c r="V129" s="261"/>
      <c r="W129"/>
    </row>
    <row r="130" spans="1:23" s="208" customFormat="1" x14ac:dyDescent="0.3">
      <c r="A130" s="264" t="s">
        <v>785</v>
      </c>
      <c r="B130" s="264" t="s">
        <v>975</v>
      </c>
      <c r="C130" s="264" t="s">
        <v>730</v>
      </c>
      <c r="D130" s="264" t="s">
        <v>730</v>
      </c>
      <c r="E130" s="264" t="s">
        <v>722</v>
      </c>
      <c r="F130" s="264" t="s">
        <v>715</v>
      </c>
      <c r="G130" s="264" t="s">
        <v>786</v>
      </c>
      <c r="H130" s="264" t="s">
        <v>293</v>
      </c>
      <c r="I130" s="265">
        <v>6000000000</v>
      </c>
      <c r="J130" s="265">
        <v>5498550000</v>
      </c>
      <c r="K130" s="264" t="s">
        <v>293</v>
      </c>
      <c r="L130" s="264" t="s">
        <v>293</v>
      </c>
      <c r="M130" s="261"/>
      <c r="N130" s="264" t="s">
        <v>717</v>
      </c>
      <c r="O130" s="264" t="s">
        <v>768</v>
      </c>
      <c r="P130" s="264" t="s">
        <v>769</v>
      </c>
      <c r="Q130" s="264" t="s">
        <v>295</v>
      </c>
      <c r="R130" s="264" t="s">
        <v>293</v>
      </c>
      <c r="S130" s="264" t="s">
        <v>293</v>
      </c>
      <c r="T130" s="264" t="s">
        <v>293</v>
      </c>
      <c r="U130" s="264" t="s">
        <v>869</v>
      </c>
      <c r="V130" s="261"/>
      <c r="W130"/>
    </row>
    <row r="131" spans="1:23" s="208" customFormat="1" x14ac:dyDescent="0.3">
      <c r="A131" s="264" t="s">
        <v>787</v>
      </c>
      <c r="B131" s="264" t="s">
        <v>976</v>
      </c>
      <c r="C131" s="264" t="s">
        <v>730</v>
      </c>
      <c r="D131" s="264" t="s">
        <v>730</v>
      </c>
      <c r="E131" s="264" t="s">
        <v>722</v>
      </c>
      <c r="F131" s="264" t="s">
        <v>715</v>
      </c>
      <c r="G131" s="264" t="s">
        <v>716</v>
      </c>
      <c r="H131" s="264" t="s">
        <v>293</v>
      </c>
      <c r="I131" s="265">
        <v>80000000</v>
      </c>
      <c r="J131" s="265">
        <v>80000000</v>
      </c>
      <c r="K131" s="264" t="s">
        <v>293</v>
      </c>
      <c r="L131" s="264" t="s">
        <v>293</v>
      </c>
      <c r="M131" s="261"/>
      <c r="N131" s="264" t="s">
        <v>717</v>
      </c>
      <c r="O131" s="264" t="s">
        <v>768</v>
      </c>
      <c r="P131" s="264" t="s">
        <v>769</v>
      </c>
      <c r="Q131" s="264" t="s">
        <v>295</v>
      </c>
      <c r="R131" s="264" t="s">
        <v>293</v>
      </c>
      <c r="S131" s="264" t="s">
        <v>293</v>
      </c>
      <c r="T131" s="264" t="s">
        <v>293</v>
      </c>
      <c r="U131" s="264" t="s">
        <v>869</v>
      </c>
      <c r="V131" s="261"/>
      <c r="W131"/>
    </row>
    <row r="132" spans="1:23" s="208" customFormat="1" x14ac:dyDescent="0.3">
      <c r="A132" s="264" t="s">
        <v>785</v>
      </c>
      <c r="B132" s="264" t="s">
        <v>977</v>
      </c>
      <c r="C132" s="264" t="s">
        <v>730</v>
      </c>
      <c r="D132" s="264" t="s">
        <v>730</v>
      </c>
      <c r="E132" s="264" t="s">
        <v>722</v>
      </c>
      <c r="F132" s="264" t="s">
        <v>715</v>
      </c>
      <c r="G132" s="264" t="s">
        <v>716</v>
      </c>
      <c r="H132" s="264" t="s">
        <v>293</v>
      </c>
      <c r="I132" s="265">
        <v>500000000</v>
      </c>
      <c r="J132" s="265">
        <v>500000000</v>
      </c>
      <c r="K132" s="264" t="s">
        <v>293</v>
      </c>
      <c r="L132" s="264" t="s">
        <v>293</v>
      </c>
      <c r="M132" s="261"/>
      <c r="N132" s="264" t="s">
        <v>717</v>
      </c>
      <c r="O132" s="264" t="s">
        <v>768</v>
      </c>
      <c r="P132" s="264" t="s">
        <v>769</v>
      </c>
      <c r="Q132" s="264" t="s">
        <v>295</v>
      </c>
      <c r="R132" s="264" t="s">
        <v>293</v>
      </c>
      <c r="S132" s="264" t="s">
        <v>293</v>
      </c>
      <c r="T132" s="264" t="s">
        <v>293</v>
      </c>
      <c r="U132" s="264" t="s">
        <v>869</v>
      </c>
      <c r="V132" s="261"/>
      <c r="W132"/>
    </row>
    <row r="133" spans="1:23" s="208" customFormat="1" x14ac:dyDescent="0.3">
      <c r="A133" s="264" t="s">
        <v>785</v>
      </c>
      <c r="B133" s="264" t="s">
        <v>978</v>
      </c>
      <c r="C133" s="264" t="s">
        <v>730</v>
      </c>
      <c r="D133" s="264" t="s">
        <v>730</v>
      </c>
      <c r="E133" s="264" t="s">
        <v>722</v>
      </c>
      <c r="F133" s="264" t="s">
        <v>715</v>
      </c>
      <c r="G133" s="264" t="s">
        <v>788</v>
      </c>
      <c r="H133" s="264" t="s">
        <v>293</v>
      </c>
      <c r="I133" s="265">
        <v>1000000</v>
      </c>
      <c r="J133" s="265">
        <v>1000000</v>
      </c>
      <c r="K133" s="264" t="s">
        <v>293</v>
      </c>
      <c r="L133" s="264" t="s">
        <v>293</v>
      </c>
      <c r="M133" s="261"/>
      <c r="N133" s="264" t="s">
        <v>717</v>
      </c>
      <c r="O133" s="264" t="s">
        <v>768</v>
      </c>
      <c r="P133" s="264" t="s">
        <v>769</v>
      </c>
      <c r="Q133" s="264" t="s">
        <v>295</v>
      </c>
      <c r="R133" s="264" t="s">
        <v>293</v>
      </c>
      <c r="S133" s="264" t="s">
        <v>293</v>
      </c>
      <c r="T133" s="264" t="s">
        <v>293</v>
      </c>
      <c r="U133" s="264" t="s">
        <v>869</v>
      </c>
      <c r="V133" s="261"/>
      <c r="W133"/>
    </row>
    <row r="134" spans="1:23" s="208" customFormat="1" x14ac:dyDescent="0.3">
      <c r="A134" s="264" t="s">
        <v>789</v>
      </c>
      <c r="B134" s="264" t="s">
        <v>979</v>
      </c>
      <c r="C134" s="264" t="s">
        <v>730</v>
      </c>
      <c r="D134" s="264" t="s">
        <v>730</v>
      </c>
      <c r="E134" s="264" t="s">
        <v>722</v>
      </c>
      <c r="F134" s="264" t="s">
        <v>715</v>
      </c>
      <c r="G134" s="264" t="s">
        <v>740</v>
      </c>
      <c r="H134" s="264" t="s">
        <v>293</v>
      </c>
      <c r="I134" s="265">
        <v>30000000</v>
      </c>
      <c r="J134" s="265">
        <v>30000000</v>
      </c>
      <c r="K134" s="264" t="s">
        <v>293</v>
      </c>
      <c r="L134" s="264" t="s">
        <v>293</v>
      </c>
      <c r="M134" s="261"/>
      <c r="N134" s="264" t="s">
        <v>717</v>
      </c>
      <c r="O134" s="264" t="s">
        <v>768</v>
      </c>
      <c r="P134" s="264" t="s">
        <v>769</v>
      </c>
      <c r="Q134" s="264" t="s">
        <v>295</v>
      </c>
      <c r="R134" s="264" t="s">
        <v>293</v>
      </c>
      <c r="S134" s="264" t="s">
        <v>293</v>
      </c>
      <c r="T134" s="264" t="s">
        <v>293</v>
      </c>
      <c r="U134" s="264" t="s">
        <v>869</v>
      </c>
      <c r="V134" s="261"/>
      <c r="W134"/>
    </row>
    <row r="135" spans="1:23" s="208" customFormat="1" x14ac:dyDescent="0.3">
      <c r="A135" s="264" t="s">
        <v>980</v>
      </c>
      <c r="B135" s="264" t="s">
        <v>981</v>
      </c>
      <c r="C135" s="264" t="s">
        <v>730</v>
      </c>
      <c r="D135" s="264" t="s">
        <v>730</v>
      </c>
      <c r="E135" s="264" t="s">
        <v>722</v>
      </c>
      <c r="F135" s="264" t="s">
        <v>715</v>
      </c>
      <c r="G135" s="264" t="s">
        <v>729</v>
      </c>
      <c r="H135" s="264" t="s">
        <v>293</v>
      </c>
      <c r="I135" s="265">
        <v>150000000</v>
      </c>
      <c r="J135" s="265">
        <v>150000000</v>
      </c>
      <c r="K135" s="264" t="s">
        <v>293</v>
      </c>
      <c r="L135" s="264" t="s">
        <v>293</v>
      </c>
      <c r="M135" s="261"/>
      <c r="N135" s="264" t="s">
        <v>717</v>
      </c>
      <c r="O135" s="264" t="s">
        <v>768</v>
      </c>
      <c r="P135" s="264" t="s">
        <v>769</v>
      </c>
      <c r="Q135" s="264" t="s">
        <v>295</v>
      </c>
      <c r="R135" s="264" t="s">
        <v>293</v>
      </c>
      <c r="S135" s="264" t="s">
        <v>293</v>
      </c>
      <c r="T135" s="264" t="s">
        <v>293</v>
      </c>
      <c r="U135" s="264" t="s">
        <v>869</v>
      </c>
      <c r="V135" s="261"/>
      <c r="W135"/>
    </row>
    <row r="136" spans="1:23" s="208" customFormat="1" x14ac:dyDescent="0.3">
      <c r="A136" s="264" t="s">
        <v>725</v>
      </c>
      <c r="B136" s="264" t="s">
        <v>731</v>
      </c>
      <c r="C136" s="264" t="s">
        <v>715</v>
      </c>
      <c r="D136" s="264" t="s">
        <v>715</v>
      </c>
      <c r="E136" s="264" t="s">
        <v>722</v>
      </c>
      <c r="F136" s="264" t="s">
        <v>715</v>
      </c>
      <c r="G136" s="264" t="s">
        <v>716</v>
      </c>
      <c r="H136" s="264" t="s">
        <v>293</v>
      </c>
      <c r="I136" s="265">
        <v>38500000</v>
      </c>
      <c r="J136" s="265">
        <v>38500000</v>
      </c>
      <c r="K136" s="264" t="s">
        <v>293</v>
      </c>
      <c r="L136" s="264" t="s">
        <v>293</v>
      </c>
      <c r="M136" s="261"/>
      <c r="N136" s="264" t="s">
        <v>717</v>
      </c>
      <c r="O136" s="264" t="s">
        <v>718</v>
      </c>
      <c r="P136" s="264" t="s">
        <v>719</v>
      </c>
      <c r="Q136" s="264" t="s">
        <v>732</v>
      </c>
      <c r="R136" s="264" t="s">
        <v>293</v>
      </c>
      <c r="S136" s="264" t="s">
        <v>293</v>
      </c>
      <c r="T136" s="264" t="s">
        <v>293</v>
      </c>
      <c r="U136" s="264" t="s">
        <v>869</v>
      </c>
      <c r="V136" s="261"/>
      <c r="W136"/>
    </row>
    <row r="137" spans="1:23" s="208" customFormat="1" x14ac:dyDescent="0.3">
      <c r="A137" s="264" t="s">
        <v>733</v>
      </c>
      <c r="B137" s="264" t="s">
        <v>982</v>
      </c>
      <c r="C137" s="264" t="s">
        <v>715</v>
      </c>
      <c r="D137" s="264" t="s">
        <v>715</v>
      </c>
      <c r="E137" s="264" t="s">
        <v>722</v>
      </c>
      <c r="F137" s="264" t="s">
        <v>715</v>
      </c>
      <c r="G137" s="264" t="s">
        <v>716</v>
      </c>
      <c r="H137" s="264" t="s">
        <v>293</v>
      </c>
      <c r="I137" s="265">
        <v>38500000</v>
      </c>
      <c r="J137" s="265">
        <v>45100000</v>
      </c>
      <c r="K137" s="264" t="s">
        <v>293</v>
      </c>
      <c r="L137" s="264" t="s">
        <v>293</v>
      </c>
      <c r="M137" s="261"/>
      <c r="N137" s="264" t="s">
        <v>717</v>
      </c>
      <c r="O137" s="264" t="s">
        <v>718</v>
      </c>
      <c r="P137" s="264" t="s">
        <v>719</v>
      </c>
      <c r="Q137" s="264" t="s">
        <v>732</v>
      </c>
      <c r="R137" s="264" t="s">
        <v>293</v>
      </c>
      <c r="S137" s="264" t="s">
        <v>293</v>
      </c>
      <c r="T137" s="264" t="s">
        <v>293</v>
      </c>
      <c r="U137" s="264" t="s">
        <v>869</v>
      </c>
      <c r="V137" s="261"/>
      <c r="W137"/>
    </row>
    <row r="138" spans="1:23" s="208" customFormat="1" x14ac:dyDescent="0.3">
      <c r="A138" s="264" t="s">
        <v>725</v>
      </c>
      <c r="B138" s="264" t="s">
        <v>734</v>
      </c>
      <c r="C138" s="264" t="s">
        <v>715</v>
      </c>
      <c r="D138" s="264" t="s">
        <v>715</v>
      </c>
      <c r="E138" s="264" t="s">
        <v>722</v>
      </c>
      <c r="F138" s="264" t="s">
        <v>715</v>
      </c>
      <c r="G138" s="264" t="s">
        <v>716</v>
      </c>
      <c r="H138" s="264" t="s">
        <v>293</v>
      </c>
      <c r="I138" s="265">
        <v>38500000</v>
      </c>
      <c r="J138" s="265">
        <v>38500000</v>
      </c>
      <c r="K138" s="264" t="s">
        <v>293</v>
      </c>
      <c r="L138" s="264" t="s">
        <v>293</v>
      </c>
      <c r="M138" s="261"/>
      <c r="N138" s="264" t="s">
        <v>717</v>
      </c>
      <c r="O138" s="264" t="s">
        <v>718</v>
      </c>
      <c r="P138" s="264" t="s">
        <v>719</v>
      </c>
      <c r="Q138" s="264" t="s">
        <v>732</v>
      </c>
      <c r="R138" s="264" t="s">
        <v>293</v>
      </c>
      <c r="S138" s="264" t="s">
        <v>293</v>
      </c>
      <c r="T138" s="264" t="s">
        <v>293</v>
      </c>
      <c r="U138" s="264" t="s">
        <v>869</v>
      </c>
      <c r="V138" s="261"/>
      <c r="W138"/>
    </row>
    <row r="139" spans="1:23" s="208" customFormat="1" x14ac:dyDescent="0.3">
      <c r="A139" s="264" t="s">
        <v>725</v>
      </c>
      <c r="B139" s="264" t="s">
        <v>983</v>
      </c>
      <c r="C139" s="264" t="s">
        <v>715</v>
      </c>
      <c r="D139" s="264" t="s">
        <v>715</v>
      </c>
      <c r="E139" s="264" t="s">
        <v>722</v>
      </c>
      <c r="F139" s="264" t="s">
        <v>715</v>
      </c>
      <c r="G139" s="264" t="s">
        <v>716</v>
      </c>
      <c r="H139" s="264" t="s">
        <v>293</v>
      </c>
      <c r="I139" s="265">
        <v>44000000</v>
      </c>
      <c r="J139" s="265">
        <v>44000000</v>
      </c>
      <c r="K139" s="264" t="s">
        <v>293</v>
      </c>
      <c r="L139" s="264" t="s">
        <v>293</v>
      </c>
      <c r="M139" s="261"/>
      <c r="N139" s="264" t="s">
        <v>717</v>
      </c>
      <c r="O139" s="264" t="s">
        <v>718</v>
      </c>
      <c r="P139" s="264" t="s">
        <v>719</v>
      </c>
      <c r="Q139" s="264" t="s">
        <v>732</v>
      </c>
      <c r="R139" s="264" t="s">
        <v>293</v>
      </c>
      <c r="S139" s="264" t="s">
        <v>293</v>
      </c>
      <c r="T139" s="264" t="s">
        <v>293</v>
      </c>
      <c r="U139" s="264" t="s">
        <v>869</v>
      </c>
      <c r="V139" s="261"/>
      <c r="W139"/>
    </row>
    <row r="140" spans="1:23" s="208" customFormat="1" x14ac:dyDescent="0.3">
      <c r="A140" s="264" t="s">
        <v>725</v>
      </c>
      <c r="B140" s="264" t="s">
        <v>879</v>
      </c>
      <c r="C140" s="264" t="s">
        <v>715</v>
      </c>
      <c r="D140" s="264" t="s">
        <v>715</v>
      </c>
      <c r="E140" s="264" t="s">
        <v>722</v>
      </c>
      <c r="F140" s="264" t="s">
        <v>715</v>
      </c>
      <c r="G140" s="264" t="s">
        <v>716</v>
      </c>
      <c r="H140" s="264" t="s">
        <v>293</v>
      </c>
      <c r="I140" s="265">
        <v>41800000</v>
      </c>
      <c r="J140" s="265">
        <v>41800000</v>
      </c>
      <c r="K140" s="264" t="s">
        <v>293</v>
      </c>
      <c r="L140" s="264" t="s">
        <v>293</v>
      </c>
      <c r="M140" s="261"/>
      <c r="N140" s="264" t="s">
        <v>717</v>
      </c>
      <c r="O140" s="264" t="s">
        <v>718</v>
      </c>
      <c r="P140" s="264" t="s">
        <v>719</v>
      </c>
      <c r="Q140" s="264" t="s">
        <v>732</v>
      </c>
      <c r="R140" s="264" t="s">
        <v>293</v>
      </c>
      <c r="S140" s="264" t="s">
        <v>293</v>
      </c>
      <c r="T140" s="264" t="s">
        <v>293</v>
      </c>
      <c r="U140" s="264" t="s">
        <v>869</v>
      </c>
      <c r="V140" s="261"/>
      <c r="W140"/>
    </row>
    <row r="141" spans="1:23" s="208" customFormat="1" x14ac:dyDescent="0.3">
      <c r="A141" s="264" t="s">
        <v>725</v>
      </c>
      <c r="B141" s="264" t="s">
        <v>731</v>
      </c>
      <c r="C141" s="264" t="s">
        <v>715</v>
      </c>
      <c r="D141" s="264" t="s">
        <v>715</v>
      </c>
      <c r="E141" s="264" t="s">
        <v>722</v>
      </c>
      <c r="F141" s="264" t="s">
        <v>715</v>
      </c>
      <c r="G141" s="264" t="s">
        <v>716</v>
      </c>
      <c r="H141" s="264" t="s">
        <v>293</v>
      </c>
      <c r="I141" s="265">
        <v>38500000</v>
      </c>
      <c r="J141" s="265">
        <v>38500000</v>
      </c>
      <c r="K141" s="264" t="s">
        <v>293</v>
      </c>
      <c r="L141" s="264" t="s">
        <v>293</v>
      </c>
      <c r="M141" s="261"/>
      <c r="N141" s="264" t="s">
        <v>717</v>
      </c>
      <c r="O141" s="264" t="s">
        <v>718</v>
      </c>
      <c r="P141" s="264" t="s">
        <v>719</v>
      </c>
      <c r="Q141" s="264" t="s">
        <v>732</v>
      </c>
      <c r="R141" s="264" t="s">
        <v>293</v>
      </c>
      <c r="S141" s="264" t="s">
        <v>293</v>
      </c>
      <c r="T141" s="264" t="s">
        <v>293</v>
      </c>
      <c r="U141" s="264" t="s">
        <v>869</v>
      </c>
      <c r="V141" s="261"/>
      <c r="W141"/>
    </row>
    <row r="142" spans="1:23" s="208" customFormat="1" x14ac:dyDescent="0.3">
      <c r="A142" s="264" t="s">
        <v>735</v>
      </c>
      <c r="B142" s="264" t="s">
        <v>737</v>
      </c>
      <c r="C142" s="264" t="s">
        <v>715</v>
      </c>
      <c r="D142" s="264" t="s">
        <v>715</v>
      </c>
      <c r="E142" s="264" t="s">
        <v>722</v>
      </c>
      <c r="F142" s="264" t="s">
        <v>715</v>
      </c>
      <c r="G142" s="264" t="s">
        <v>729</v>
      </c>
      <c r="H142" s="264" t="s">
        <v>293</v>
      </c>
      <c r="I142" s="265">
        <v>220000000</v>
      </c>
      <c r="J142" s="265">
        <v>220000000</v>
      </c>
      <c r="K142" s="264" t="s">
        <v>293</v>
      </c>
      <c r="L142" s="264" t="s">
        <v>293</v>
      </c>
      <c r="M142" s="261"/>
      <c r="N142" s="264" t="s">
        <v>717</v>
      </c>
      <c r="O142" s="264" t="s">
        <v>718</v>
      </c>
      <c r="P142" s="264" t="s">
        <v>719</v>
      </c>
      <c r="Q142" s="264" t="s">
        <v>732</v>
      </c>
      <c r="R142" s="264" t="s">
        <v>293</v>
      </c>
      <c r="S142" s="264" t="s">
        <v>293</v>
      </c>
      <c r="T142" s="264" t="s">
        <v>293</v>
      </c>
      <c r="U142" s="264" t="s">
        <v>869</v>
      </c>
      <c r="V142" s="261"/>
      <c r="W142"/>
    </row>
    <row r="143" spans="1:23" s="208" customFormat="1" x14ac:dyDescent="0.3">
      <c r="A143" s="264" t="s">
        <v>738</v>
      </c>
      <c r="B143" s="264" t="s">
        <v>739</v>
      </c>
      <c r="C143" s="264" t="s">
        <v>730</v>
      </c>
      <c r="D143" s="264" t="s">
        <v>730</v>
      </c>
      <c r="E143" s="264" t="s">
        <v>722</v>
      </c>
      <c r="F143" s="264" t="s">
        <v>715</v>
      </c>
      <c r="G143" s="264" t="s">
        <v>740</v>
      </c>
      <c r="H143" s="264" t="s">
        <v>293</v>
      </c>
      <c r="I143" s="265">
        <v>25000000</v>
      </c>
      <c r="J143" s="265">
        <v>25000000</v>
      </c>
      <c r="K143" s="264" t="s">
        <v>293</v>
      </c>
      <c r="L143" s="264" t="s">
        <v>293</v>
      </c>
      <c r="M143" s="261"/>
      <c r="N143" s="264" t="s">
        <v>717</v>
      </c>
      <c r="O143" s="264" t="s">
        <v>718</v>
      </c>
      <c r="P143" s="264" t="s">
        <v>719</v>
      </c>
      <c r="Q143" s="264" t="s">
        <v>732</v>
      </c>
      <c r="R143" s="264" t="s">
        <v>293</v>
      </c>
      <c r="S143" s="264" t="s">
        <v>293</v>
      </c>
      <c r="T143" s="264" t="s">
        <v>293</v>
      </c>
      <c r="U143" s="264" t="s">
        <v>869</v>
      </c>
      <c r="V143" s="261"/>
      <c r="W143"/>
    </row>
    <row r="144" spans="1:23" s="208" customFormat="1" x14ac:dyDescent="0.3">
      <c r="A144" s="264" t="s">
        <v>741</v>
      </c>
      <c r="B144" s="264" t="s">
        <v>742</v>
      </c>
      <c r="C144" s="264" t="s">
        <v>715</v>
      </c>
      <c r="D144" s="264" t="s">
        <v>715</v>
      </c>
      <c r="E144" s="264" t="s">
        <v>722</v>
      </c>
      <c r="F144" s="264" t="s">
        <v>715</v>
      </c>
      <c r="G144" s="264" t="s">
        <v>743</v>
      </c>
      <c r="H144" s="264" t="s">
        <v>293</v>
      </c>
      <c r="I144" s="265">
        <v>42000000</v>
      </c>
      <c r="J144" s="265">
        <v>42000000</v>
      </c>
      <c r="K144" s="264" t="s">
        <v>293</v>
      </c>
      <c r="L144" s="264" t="s">
        <v>293</v>
      </c>
      <c r="M144" s="261"/>
      <c r="N144" s="264" t="s">
        <v>717</v>
      </c>
      <c r="O144" s="264" t="s">
        <v>718</v>
      </c>
      <c r="P144" s="264" t="s">
        <v>719</v>
      </c>
      <c r="Q144" s="264" t="s">
        <v>732</v>
      </c>
      <c r="R144" s="264" t="s">
        <v>293</v>
      </c>
      <c r="S144" s="264" t="s">
        <v>293</v>
      </c>
      <c r="T144" s="264" t="s">
        <v>293</v>
      </c>
      <c r="U144" s="264" t="s">
        <v>869</v>
      </c>
      <c r="V144" s="261"/>
      <c r="W144"/>
    </row>
    <row r="145" spans="1:23" s="208" customFormat="1" x14ac:dyDescent="0.3">
      <c r="A145" s="264" t="s">
        <v>744</v>
      </c>
      <c r="B145" s="264" t="s">
        <v>745</v>
      </c>
      <c r="C145" s="264" t="s">
        <v>715</v>
      </c>
      <c r="D145" s="264" t="s">
        <v>715</v>
      </c>
      <c r="E145" s="264" t="s">
        <v>722</v>
      </c>
      <c r="F145" s="264" t="s">
        <v>715</v>
      </c>
      <c r="G145" s="264" t="s">
        <v>729</v>
      </c>
      <c r="H145" s="264" t="s">
        <v>293</v>
      </c>
      <c r="I145" s="265">
        <v>401747708</v>
      </c>
      <c r="J145" s="265">
        <v>401747708</v>
      </c>
      <c r="K145" s="264" t="s">
        <v>293</v>
      </c>
      <c r="L145" s="264" t="s">
        <v>293</v>
      </c>
      <c r="M145" s="261"/>
      <c r="N145" s="264" t="s">
        <v>717</v>
      </c>
      <c r="O145" s="264" t="s">
        <v>718</v>
      </c>
      <c r="P145" s="264" t="s">
        <v>719</v>
      </c>
      <c r="Q145" s="264" t="s">
        <v>732</v>
      </c>
      <c r="R145" s="264" t="s">
        <v>293</v>
      </c>
      <c r="S145" s="264" t="s">
        <v>293</v>
      </c>
      <c r="T145" s="264" t="s">
        <v>293</v>
      </c>
      <c r="U145" s="264" t="s">
        <v>869</v>
      </c>
      <c r="V145" s="261"/>
      <c r="W145"/>
    </row>
    <row r="146" spans="1:23" s="208" customFormat="1" x14ac:dyDescent="0.3">
      <c r="A146" s="264" t="s">
        <v>746</v>
      </c>
      <c r="B146" s="264" t="s">
        <v>984</v>
      </c>
      <c r="C146" s="264" t="s">
        <v>715</v>
      </c>
      <c r="D146" s="264" t="s">
        <v>715</v>
      </c>
      <c r="E146" s="264" t="s">
        <v>722</v>
      </c>
      <c r="F146" s="264" t="s">
        <v>715</v>
      </c>
      <c r="G146" s="264" t="s">
        <v>729</v>
      </c>
      <c r="H146" s="264" t="s">
        <v>293</v>
      </c>
      <c r="I146" s="265">
        <v>35200000</v>
      </c>
      <c r="J146" s="265">
        <v>35200000</v>
      </c>
      <c r="K146" s="264" t="s">
        <v>293</v>
      </c>
      <c r="L146" s="264" t="s">
        <v>293</v>
      </c>
      <c r="M146" s="261"/>
      <c r="N146" s="264" t="s">
        <v>717</v>
      </c>
      <c r="O146" s="264" t="s">
        <v>718</v>
      </c>
      <c r="P146" s="264" t="s">
        <v>719</v>
      </c>
      <c r="Q146" s="264" t="s">
        <v>732</v>
      </c>
      <c r="R146" s="264" t="s">
        <v>293</v>
      </c>
      <c r="S146" s="264" t="s">
        <v>293</v>
      </c>
      <c r="T146" s="264" t="s">
        <v>293</v>
      </c>
      <c r="U146" s="264" t="s">
        <v>869</v>
      </c>
      <c r="V146" s="261"/>
      <c r="W146"/>
    </row>
    <row r="147" spans="1:23" s="208" customFormat="1" x14ac:dyDescent="0.3">
      <c r="A147" s="264" t="s">
        <v>747</v>
      </c>
      <c r="B147" s="264" t="s">
        <v>985</v>
      </c>
      <c r="C147" s="264" t="s">
        <v>748</v>
      </c>
      <c r="D147" s="264" t="s">
        <v>748</v>
      </c>
      <c r="E147" s="264" t="s">
        <v>722</v>
      </c>
      <c r="F147" s="264" t="s">
        <v>715</v>
      </c>
      <c r="G147" s="264" t="s">
        <v>749</v>
      </c>
      <c r="H147" s="264" t="s">
        <v>293</v>
      </c>
      <c r="I147" s="265">
        <v>135000000</v>
      </c>
      <c r="J147" s="265">
        <v>135000000</v>
      </c>
      <c r="K147" s="264" t="s">
        <v>293</v>
      </c>
      <c r="L147" s="264" t="s">
        <v>293</v>
      </c>
      <c r="M147" s="261"/>
      <c r="N147" s="264" t="s">
        <v>717</v>
      </c>
      <c r="O147" s="264" t="s">
        <v>718</v>
      </c>
      <c r="P147" s="264" t="s">
        <v>719</v>
      </c>
      <c r="Q147" s="264" t="s">
        <v>732</v>
      </c>
      <c r="R147" s="264" t="s">
        <v>293</v>
      </c>
      <c r="S147" s="264" t="s">
        <v>293</v>
      </c>
      <c r="T147" s="264" t="s">
        <v>293</v>
      </c>
      <c r="U147" s="264" t="s">
        <v>869</v>
      </c>
      <c r="V147" s="261"/>
      <c r="W147"/>
    </row>
    <row r="148" spans="1:23" s="208" customFormat="1" x14ac:dyDescent="0.3">
      <c r="A148" s="264" t="s">
        <v>750</v>
      </c>
      <c r="B148" s="264" t="s">
        <v>751</v>
      </c>
      <c r="C148" s="264" t="s">
        <v>715</v>
      </c>
      <c r="D148" s="264" t="s">
        <v>715</v>
      </c>
      <c r="E148" s="264" t="s">
        <v>722</v>
      </c>
      <c r="F148" s="264" t="s">
        <v>715</v>
      </c>
      <c r="G148" s="264" t="s">
        <v>740</v>
      </c>
      <c r="H148" s="264" t="s">
        <v>293</v>
      </c>
      <c r="I148" s="265">
        <v>40714771</v>
      </c>
      <c r="J148" s="265">
        <v>40714771</v>
      </c>
      <c r="K148" s="264" t="s">
        <v>293</v>
      </c>
      <c r="L148" s="264" t="s">
        <v>293</v>
      </c>
      <c r="M148" s="261"/>
      <c r="N148" s="264" t="s">
        <v>717</v>
      </c>
      <c r="O148" s="264" t="s">
        <v>718</v>
      </c>
      <c r="P148" s="264" t="s">
        <v>719</v>
      </c>
      <c r="Q148" s="264" t="s">
        <v>732</v>
      </c>
      <c r="R148" s="264" t="s">
        <v>293</v>
      </c>
      <c r="S148" s="264" t="s">
        <v>293</v>
      </c>
      <c r="T148" s="264" t="s">
        <v>293</v>
      </c>
      <c r="U148" s="264" t="s">
        <v>869</v>
      </c>
      <c r="V148" s="261"/>
      <c r="W148"/>
    </row>
    <row r="149" spans="1:23" s="208" customFormat="1" x14ac:dyDescent="0.3">
      <c r="A149" s="264" t="s">
        <v>986</v>
      </c>
      <c r="B149" s="264" t="s">
        <v>987</v>
      </c>
      <c r="C149" s="264" t="s">
        <v>715</v>
      </c>
      <c r="D149" s="264" t="s">
        <v>715</v>
      </c>
      <c r="E149" s="264" t="s">
        <v>722</v>
      </c>
      <c r="F149" s="264" t="s">
        <v>715</v>
      </c>
      <c r="G149" s="264" t="s">
        <v>740</v>
      </c>
      <c r="H149" s="264" t="s">
        <v>293</v>
      </c>
      <c r="I149" s="265">
        <v>40714771</v>
      </c>
      <c r="J149" s="265">
        <v>40714771</v>
      </c>
      <c r="K149" s="264" t="s">
        <v>293</v>
      </c>
      <c r="L149" s="264" t="s">
        <v>293</v>
      </c>
      <c r="M149" s="261"/>
      <c r="N149" s="264" t="s">
        <v>717</v>
      </c>
      <c r="O149" s="264" t="s">
        <v>718</v>
      </c>
      <c r="P149" s="264" t="s">
        <v>719</v>
      </c>
      <c r="Q149" s="264" t="s">
        <v>732</v>
      </c>
      <c r="R149" s="264" t="s">
        <v>293</v>
      </c>
      <c r="S149" s="264" t="s">
        <v>293</v>
      </c>
      <c r="T149" s="264" t="s">
        <v>293</v>
      </c>
      <c r="U149" s="264" t="s">
        <v>869</v>
      </c>
      <c r="V149" s="261"/>
      <c r="W149"/>
    </row>
    <row r="150" spans="1:23" s="208" customFormat="1" x14ac:dyDescent="0.3">
      <c r="A150" s="264" t="s">
        <v>752</v>
      </c>
      <c r="B150" s="264" t="s">
        <v>753</v>
      </c>
      <c r="C150" s="264" t="s">
        <v>715</v>
      </c>
      <c r="D150" s="264" t="s">
        <v>715</v>
      </c>
      <c r="E150" s="264" t="s">
        <v>722</v>
      </c>
      <c r="F150" s="264" t="s">
        <v>715</v>
      </c>
      <c r="G150" s="264" t="s">
        <v>740</v>
      </c>
      <c r="H150" s="264" t="s">
        <v>293</v>
      </c>
      <c r="I150" s="265">
        <v>40714771</v>
      </c>
      <c r="J150" s="265">
        <v>40714771</v>
      </c>
      <c r="K150" s="264" t="s">
        <v>293</v>
      </c>
      <c r="L150" s="264" t="s">
        <v>293</v>
      </c>
      <c r="M150" s="261"/>
      <c r="N150" s="264" t="s">
        <v>717</v>
      </c>
      <c r="O150" s="264" t="s">
        <v>718</v>
      </c>
      <c r="P150" s="264" t="s">
        <v>719</v>
      </c>
      <c r="Q150" s="264" t="s">
        <v>732</v>
      </c>
      <c r="R150" s="264" t="s">
        <v>293</v>
      </c>
      <c r="S150" s="264" t="s">
        <v>293</v>
      </c>
      <c r="T150" s="264" t="s">
        <v>293</v>
      </c>
      <c r="U150" s="264" t="s">
        <v>869</v>
      </c>
      <c r="V150" s="261"/>
      <c r="W150"/>
    </row>
    <row r="151" spans="1:23" s="208" customFormat="1" x14ac:dyDescent="0.3">
      <c r="A151" s="264" t="s">
        <v>725</v>
      </c>
      <c r="B151" s="264" t="s">
        <v>874</v>
      </c>
      <c r="C151" s="264" t="s">
        <v>715</v>
      </c>
      <c r="D151" s="264" t="s">
        <v>715</v>
      </c>
      <c r="E151" s="264" t="s">
        <v>722</v>
      </c>
      <c r="F151" s="264" t="s">
        <v>715</v>
      </c>
      <c r="G151" s="264" t="s">
        <v>716</v>
      </c>
      <c r="H151" s="264" t="s">
        <v>293</v>
      </c>
      <c r="I151" s="265">
        <v>33000000</v>
      </c>
      <c r="J151" s="265">
        <v>33000000</v>
      </c>
      <c r="K151" s="264" t="s">
        <v>293</v>
      </c>
      <c r="L151" s="264" t="s">
        <v>293</v>
      </c>
      <c r="M151" s="261"/>
      <c r="N151" s="264" t="s">
        <v>717</v>
      </c>
      <c r="O151" s="264" t="s">
        <v>718</v>
      </c>
      <c r="P151" s="264" t="s">
        <v>719</v>
      </c>
      <c r="Q151" s="264" t="s">
        <v>732</v>
      </c>
      <c r="R151" s="264" t="s">
        <v>293</v>
      </c>
      <c r="S151" s="264" t="s">
        <v>293</v>
      </c>
      <c r="T151" s="264" t="s">
        <v>293</v>
      </c>
      <c r="U151" s="264" t="s">
        <v>869</v>
      </c>
      <c r="V151" s="261"/>
      <c r="W151"/>
    </row>
    <row r="152" spans="1:23" s="208" customFormat="1" x14ac:dyDescent="0.3">
      <c r="A152" s="264" t="s">
        <v>725</v>
      </c>
      <c r="B152" s="264" t="s">
        <v>988</v>
      </c>
      <c r="C152" s="264" t="s">
        <v>715</v>
      </c>
      <c r="D152" s="264" t="s">
        <v>715</v>
      </c>
      <c r="E152" s="264" t="s">
        <v>722</v>
      </c>
      <c r="F152" s="264" t="s">
        <v>715</v>
      </c>
      <c r="G152" s="264" t="s">
        <v>716</v>
      </c>
      <c r="H152" s="264" t="s">
        <v>293</v>
      </c>
      <c r="I152" s="265">
        <v>38500000</v>
      </c>
      <c r="J152" s="265">
        <v>38500000</v>
      </c>
      <c r="K152" s="264" t="s">
        <v>293</v>
      </c>
      <c r="L152" s="264" t="s">
        <v>293</v>
      </c>
      <c r="M152" s="261"/>
      <c r="N152" s="264" t="s">
        <v>717</v>
      </c>
      <c r="O152" s="264" t="s">
        <v>718</v>
      </c>
      <c r="P152" s="264" t="s">
        <v>719</v>
      </c>
      <c r="Q152" s="264" t="s">
        <v>732</v>
      </c>
      <c r="R152" s="264" t="s">
        <v>293</v>
      </c>
      <c r="S152" s="264" t="s">
        <v>293</v>
      </c>
      <c r="T152" s="264" t="s">
        <v>293</v>
      </c>
      <c r="U152" s="264" t="s">
        <v>869</v>
      </c>
      <c r="V152" s="261"/>
      <c r="W152"/>
    </row>
    <row r="153" spans="1:23" s="208" customFormat="1" x14ac:dyDescent="0.3">
      <c r="A153" s="264" t="s">
        <v>725</v>
      </c>
      <c r="B153" s="264" t="s">
        <v>734</v>
      </c>
      <c r="C153" s="264" t="s">
        <v>715</v>
      </c>
      <c r="D153" s="264" t="s">
        <v>715</v>
      </c>
      <c r="E153" s="264" t="s">
        <v>722</v>
      </c>
      <c r="F153" s="264" t="s">
        <v>715</v>
      </c>
      <c r="G153" s="264" t="s">
        <v>716</v>
      </c>
      <c r="H153" s="264" t="s">
        <v>293</v>
      </c>
      <c r="I153" s="265">
        <v>44000000</v>
      </c>
      <c r="J153" s="265">
        <v>44000000</v>
      </c>
      <c r="K153" s="264" t="s">
        <v>293</v>
      </c>
      <c r="L153" s="264" t="s">
        <v>293</v>
      </c>
      <c r="M153" s="261"/>
      <c r="N153" s="264" t="s">
        <v>717</v>
      </c>
      <c r="O153" s="264" t="s">
        <v>718</v>
      </c>
      <c r="P153" s="264" t="s">
        <v>719</v>
      </c>
      <c r="Q153" s="264" t="s">
        <v>732</v>
      </c>
      <c r="R153" s="264" t="s">
        <v>293</v>
      </c>
      <c r="S153" s="264" t="s">
        <v>293</v>
      </c>
      <c r="T153" s="264" t="s">
        <v>293</v>
      </c>
      <c r="U153" s="264" t="s">
        <v>869</v>
      </c>
      <c r="V153" s="261"/>
      <c r="W153"/>
    </row>
    <row r="154" spans="1:23" s="208" customFormat="1" x14ac:dyDescent="0.3">
      <c r="A154" s="264" t="s">
        <v>725</v>
      </c>
      <c r="B154" s="264" t="s">
        <v>792</v>
      </c>
      <c r="C154" s="264" t="s">
        <v>715</v>
      </c>
      <c r="D154" s="264" t="s">
        <v>715</v>
      </c>
      <c r="E154" s="264" t="s">
        <v>722</v>
      </c>
      <c r="F154" s="264" t="s">
        <v>715</v>
      </c>
      <c r="G154" s="264" t="s">
        <v>716</v>
      </c>
      <c r="H154" s="264" t="s">
        <v>293</v>
      </c>
      <c r="I154" s="265">
        <v>44000000</v>
      </c>
      <c r="J154" s="265">
        <v>44000000</v>
      </c>
      <c r="K154" s="264" t="s">
        <v>293</v>
      </c>
      <c r="L154" s="264" t="s">
        <v>293</v>
      </c>
      <c r="M154" s="261"/>
      <c r="N154" s="264" t="s">
        <v>717</v>
      </c>
      <c r="O154" s="264" t="s">
        <v>718</v>
      </c>
      <c r="P154" s="264" t="s">
        <v>719</v>
      </c>
      <c r="Q154" s="264" t="s">
        <v>732</v>
      </c>
      <c r="R154" s="264" t="s">
        <v>293</v>
      </c>
      <c r="S154" s="264" t="s">
        <v>293</v>
      </c>
      <c r="T154" s="264" t="s">
        <v>293</v>
      </c>
      <c r="U154" s="264" t="s">
        <v>869</v>
      </c>
      <c r="V154" s="261"/>
      <c r="W154"/>
    </row>
    <row r="155" spans="1:23" s="208" customFormat="1" x14ac:dyDescent="0.3">
      <c r="A155" s="264" t="s">
        <v>725</v>
      </c>
      <c r="B155" s="264" t="s">
        <v>989</v>
      </c>
      <c r="C155" s="264" t="s">
        <v>715</v>
      </c>
      <c r="D155" s="264" t="s">
        <v>715</v>
      </c>
      <c r="E155" s="264" t="s">
        <v>722</v>
      </c>
      <c r="F155" s="264" t="s">
        <v>715</v>
      </c>
      <c r="G155" s="264" t="s">
        <v>716</v>
      </c>
      <c r="H155" s="264" t="s">
        <v>293</v>
      </c>
      <c r="I155" s="265">
        <v>35200000</v>
      </c>
      <c r="J155" s="265">
        <v>35200000</v>
      </c>
      <c r="K155" s="264" t="s">
        <v>293</v>
      </c>
      <c r="L155" s="264" t="s">
        <v>293</v>
      </c>
      <c r="M155" s="261"/>
      <c r="N155" s="264" t="s">
        <v>717</v>
      </c>
      <c r="O155" s="264" t="s">
        <v>764</v>
      </c>
      <c r="P155" s="264" t="s">
        <v>719</v>
      </c>
      <c r="Q155" s="264" t="s">
        <v>227</v>
      </c>
      <c r="R155" s="264" t="s">
        <v>293</v>
      </c>
      <c r="S155" s="264" t="s">
        <v>293</v>
      </c>
      <c r="T155" s="264" t="s">
        <v>293</v>
      </c>
      <c r="U155" s="264" t="s">
        <v>869</v>
      </c>
      <c r="V155" s="261"/>
      <c r="W155"/>
    </row>
    <row r="156" spans="1:23" s="208" customFormat="1" x14ac:dyDescent="0.3">
      <c r="A156" s="264" t="s">
        <v>725</v>
      </c>
      <c r="B156" s="264" t="s">
        <v>881</v>
      </c>
      <c r="C156" s="264" t="s">
        <v>715</v>
      </c>
      <c r="D156" s="264" t="s">
        <v>715</v>
      </c>
      <c r="E156" s="264" t="s">
        <v>722</v>
      </c>
      <c r="F156" s="264" t="s">
        <v>715</v>
      </c>
      <c r="G156" s="264" t="s">
        <v>716</v>
      </c>
      <c r="H156" s="264" t="s">
        <v>293</v>
      </c>
      <c r="I156" s="265">
        <v>38500000</v>
      </c>
      <c r="J156" s="265">
        <v>38500000</v>
      </c>
      <c r="K156" s="264" t="s">
        <v>293</v>
      </c>
      <c r="L156" s="264" t="s">
        <v>293</v>
      </c>
      <c r="M156" s="261"/>
      <c r="N156" s="264" t="s">
        <v>717</v>
      </c>
      <c r="O156" s="264" t="s">
        <v>764</v>
      </c>
      <c r="P156" s="264" t="s">
        <v>719</v>
      </c>
      <c r="Q156" s="264" t="s">
        <v>227</v>
      </c>
      <c r="R156" s="264" t="s">
        <v>293</v>
      </c>
      <c r="S156" s="264" t="s">
        <v>293</v>
      </c>
      <c r="T156" s="264" t="s">
        <v>293</v>
      </c>
      <c r="U156" s="264" t="s">
        <v>869</v>
      </c>
      <c r="V156" s="261"/>
      <c r="W156"/>
    </row>
    <row r="157" spans="1:23" s="208" customFormat="1" x14ac:dyDescent="0.3">
      <c r="A157" s="264" t="s">
        <v>725</v>
      </c>
      <c r="B157" s="264" t="s">
        <v>989</v>
      </c>
      <c r="C157" s="264" t="s">
        <v>715</v>
      </c>
      <c r="D157" s="264" t="s">
        <v>715</v>
      </c>
      <c r="E157" s="264" t="s">
        <v>722</v>
      </c>
      <c r="F157" s="264" t="s">
        <v>715</v>
      </c>
      <c r="G157" s="264" t="s">
        <v>716</v>
      </c>
      <c r="H157" s="264" t="s">
        <v>293</v>
      </c>
      <c r="I157" s="265">
        <v>38500000</v>
      </c>
      <c r="J157" s="265">
        <v>38500000</v>
      </c>
      <c r="K157" s="264" t="s">
        <v>293</v>
      </c>
      <c r="L157" s="264" t="s">
        <v>293</v>
      </c>
      <c r="M157" s="261"/>
      <c r="N157" s="264" t="s">
        <v>717</v>
      </c>
      <c r="O157" s="264" t="s">
        <v>764</v>
      </c>
      <c r="P157" s="264" t="s">
        <v>719</v>
      </c>
      <c r="Q157" s="264" t="s">
        <v>227</v>
      </c>
      <c r="R157" s="264" t="s">
        <v>293</v>
      </c>
      <c r="S157" s="264" t="s">
        <v>293</v>
      </c>
      <c r="T157" s="264" t="s">
        <v>293</v>
      </c>
      <c r="U157" s="264" t="s">
        <v>869</v>
      </c>
      <c r="V157" s="261"/>
      <c r="W157"/>
    </row>
    <row r="158" spans="1:23" s="208" customFormat="1" x14ac:dyDescent="0.3">
      <c r="A158" s="264" t="s">
        <v>725</v>
      </c>
      <c r="B158" s="264" t="s">
        <v>766</v>
      </c>
      <c r="C158" s="264" t="s">
        <v>715</v>
      </c>
      <c r="D158" s="264" t="s">
        <v>715</v>
      </c>
      <c r="E158" s="264" t="s">
        <v>722</v>
      </c>
      <c r="F158" s="264" t="s">
        <v>715</v>
      </c>
      <c r="G158" s="264" t="s">
        <v>716</v>
      </c>
      <c r="H158" s="264" t="s">
        <v>293</v>
      </c>
      <c r="I158" s="265">
        <v>45100000</v>
      </c>
      <c r="J158" s="265">
        <v>45100000</v>
      </c>
      <c r="K158" s="264" t="s">
        <v>293</v>
      </c>
      <c r="L158" s="264" t="s">
        <v>293</v>
      </c>
      <c r="M158" s="261"/>
      <c r="N158" s="264" t="s">
        <v>717</v>
      </c>
      <c r="O158" s="264" t="s">
        <v>764</v>
      </c>
      <c r="P158" s="264" t="s">
        <v>719</v>
      </c>
      <c r="Q158" s="264" t="s">
        <v>227</v>
      </c>
      <c r="R158" s="264" t="s">
        <v>293</v>
      </c>
      <c r="S158" s="264" t="s">
        <v>293</v>
      </c>
      <c r="T158" s="264" t="s">
        <v>293</v>
      </c>
      <c r="U158" s="264" t="s">
        <v>869</v>
      </c>
      <c r="V158" s="261"/>
      <c r="W158"/>
    </row>
    <row r="159" spans="1:23" s="208" customFormat="1" x14ac:dyDescent="0.3">
      <c r="A159" s="264" t="s">
        <v>725</v>
      </c>
      <c r="B159" s="264" t="s">
        <v>990</v>
      </c>
      <c r="C159" s="264" t="s">
        <v>715</v>
      </c>
      <c r="D159" s="264" t="s">
        <v>715</v>
      </c>
      <c r="E159" s="264" t="s">
        <v>722</v>
      </c>
      <c r="F159" s="264" t="s">
        <v>715</v>
      </c>
      <c r="G159" s="264" t="s">
        <v>716</v>
      </c>
      <c r="H159" s="264" t="s">
        <v>293</v>
      </c>
      <c r="I159" s="265">
        <v>44000000</v>
      </c>
      <c r="J159" s="265">
        <v>44000000</v>
      </c>
      <c r="K159" s="264" t="s">
        <v>293</v>
      </c>
      <c r="L159" s="264" t="s">
        <v>293</v>
      </c>
      <c r="M159" s="261"/>
      <c r="N159" s="264" t="s">
        <v>717</v>
      </c>
      <c r="O159" s="264" t="s">
        <v>764</v>
      </c>
      <c r="P159" s="264" t="s">
        <v>719</v>
      </c>
      <c r="Q159" s="264" t="s">
        <v>227</v>
      </c>
      <c r="R159" s="264" t="s">
        <v>293</v>
      </c>
      <c r="S159" s="264" t="s">
        <v>293</v>
      </c>
      <c r="T159" s="264" t="s">
        <v>293</v>
      </c>
      <c r="U159" s="264" t="s">
        <v>869</v>
      </c>
      <c r="V159" s="261"/>
      <c r="W159"/>
    </row>
    <row r="160" spans="1:23" s="208" customFormat="1" x14ac:dyDescent="0.3">
      <c r="A160" s="264" t="s">
        <v>725</v>
      </c>
      <c r="B160" s="264" t="s">
        <v>991</v>
      </c>
      <c r="C160" s="264" t="s">
        <v>715</v>
      </c>
      <c r="D160" s="264" t="s">
        <v>715</v>
      </c>
      <c r="E160" s="264" t="s">
        <v>722</v>
      </c>
      <c r="F160" s="264" t="s">
        <v>715</v>
      </c>
      <c r="G160" s="264" t="s">
        <v>716</v>
      </c>
      <c r="H160" s="264" t="s">
        <v>293</v>
      </c>
      <c r="I160" s="265">
        <v>35200000</v>
      </c>
      <c r="J160" s="265">
        <v>35200000</v>
      </c>
      <c r="K160" s="264" t="s">
        <v>293</v>
      </c>
      <c r="L160" s="264" t="s">
        <v>293</v>
      </c>
      <c r="M160" s="261"/>
      <c r="N160" s="264" t="s">
        <v>717</v>
      </c>
      <c r="O160" s="264" t="s">
        <v>764</v>
      </c>
      <c r="P160" s="264" t="s">
        <v>719</v>
      </c>
      <c r="Q160" s="264" t="s">
        <v>227</v>
      </c>
      <c r="R160" s="264" t="s">
        <v>293</v>
      </c>
      <c r="S160" s="264" t="s">
        <v>293</v>
      </c>
      <c r="T160" s="264" t="s">
        <v>293</v>
      </c>
      <c r="U160" s="264" t="s">
        <v>869</v>
      </c>
      <c r="V160" s="261"/>
      <c r="W160"/>
    </row>
    <row r="161" spans="1:23" s="208" customFormat="1" x14ac:dyDescent="0.3">
      <c r="A161" s="264" t="s">
        <v>726</v>
      </c>
      <c r="B161" s="264" t="s">
        <v>992</v>
      </c>
      <c r="C161" s="264" t="s">
        <v>715</v>
      </c>
      <c r="D161" s="264" t="s">
        <v>715</v>
      </c>
      <c r="E161" s="264" t="s">
        <v>748</v>
      </c>
      <c r="F161" s="264" t="s">
        <v>715</v>
      </c>
      <c r="G161" s="264" t="s">
        <v>716</v>
      </c>
      <c r="H161" s="264" t="s">
        <v>293</v>
      </c>
      <c r="I161" s="265">
        <v>27000000</v>
      </c>
      <c r="J161" s="265">
        <v>27000000</v>
      </c>
      <c r="K161" s="264" t="s">
        <v>293</v>
      </c>
      <c r="L161" s="264" t="s">
        <v>293</v>
      </c>
      <c r="M161" s="261"/>
      <c r="N161" s="261"/>
      <c r="O161" s="264" t="s">
        <v>907</v>
      </c>
      <c r="P161" s="264" t="s">
        <v>719</v>
      </c>
      <c r="Q161" s="264" t="s">
        <v>294</v>
      </c>
      <c r="R161" s="264" t="s">
        <v>293</v>
      </c>
      <c r="S161" s="264" t="s">
        <v>293</v>
      </c>
      <c r="T161" s="264" t="s">
        <v>293</v>
      </c>
      <c r="U161" s="264" t="s">
        <v>869</v>
      </c>
      <c r="V161" s="261"/>
      <c r="W161"/>
    </row>
    <row r="162" spans="1:23" s="208" customFormat="1" x14ac:dyDescent="0.3">
      <c r="A162" s="264" t="s">
        <v>720</v>
      </c>
      <c r="B162" s="264" t="s">
        <v>993</v>
      </c>
      <c r="C162" s="264" t="s">
        <v>715</v>
      </c>
      <c r="D162" s="264" t="s">
        <v>715</v>
      </c>
      <c r="E162" s="264" t="s">
        <v>748</v>
      </c>
      <c r="F162" s="264" t="s">
        <v>715</v>
      </c>
      <c r="G162" s="264" t="s">
        <v>716</v>
      </c>
      <c r="H162" s="264" t="s">
        <v>293</v>
      </c>
      <c r="I162" s="265">
        <v>19000000</v>
      </c>
      <c r="J162" s="265">
        <v>19000000</v>
      </c>
      <c r="K162" s="264" t="s">
        <v>293</v>
      </c>
      <c r="L162" s="264" t="s">
        <v>293</v>
      </c>
      <c r="M162" s="261"/>
      <c r="N162" s="261"/>
      <c r="O162" s="264" t="s">
        <v>907</v>
      </c>
      <c r="P162" s="264" t="s">
        <v>719</v>
      </c>
      <c r="Q162" s="264" t="s">
        <v>294</v>
      </c>
      <c r="R162" s="264" t="s">
        <v>293</v>
      </c>
      <c r="S162" s="264" t="s">
        <v>293</v>
      </c>
      <c r="T162" s="264" t="s">
        <v>293</v>
      </c>
      <c r="U162" s="264" t="s">
        <v>869</v>
      </c>
      <c r="V162" s="261"/>
      <c r="W162"/>
    </row>
    <row r="163" spans="1:23" x14ac:dyDescent="0.3">
      <c r="A163" s="264" t="s">
        <v>720</v>
      </c>
      <c r="B163" s="264" t="s">
        <v>994</v>
      </c>
      <c r="C163" s="264" t="s">
        <v>715</v>
      </c>
      <c r="D163" s="264" t="s">
        <v>715</v>
      </c>
      <c r="E163" s="264" t="s">
        <v>748</v>
      </c>
      <c r="F163" s="264" t="s">
        <v>715</v>
      </c>
      <c r="G163" s="264" t="s">
        <v>716</v>
      </c>
      <c r="H163" s="264" t="s">
        <v>293</v>
      </c>
      <c r="I163" s="265">
        <v>30000000</v>
      </c>
      <c r="J163" s="265">
        <v>30000000</v>
      </c>
      <c r="K163" s="264" t="s">
        <v>293</v>
      </c>
      <c r="L163" s="264" t="s">
        <v>293</v>
      </c>
      <c r="O163" s="264" t="s">
        <v>907</v>
      </c>
      <c r="P163" s="264" t="s">
        <v>719</v>
      </c>
      <c r="Q163" s="264" t="s">
        <v>294</v>
      </c>
      <c r="R163" s="264" t="s">
        <v>293</v>
      </c>
      <c r="S163" s="264" t="s">
        <v>293</v>
      </c>
      <c r="T163" s="264" t="s">
        <v>293</v>
      </c>
      <c r="U163" s="264" t="s">
        <v>869</v>
      </c>
    </row>
    <row r="164" spans="1:23" x14ac:dyDescent="0.3">
      <c r="A164" s="264" t="s">
        <v>725</v>
      </c>
      <c r="B164" s="264" t="s">
        <v>995</v>
      </c>
      <c r="C164" s="264" t="s">
        <v>715</v>
      </c>
      <c r="D164" s="264" t="s">
        <v>715</v>
      </c>
      <c r="E164" s="264" t="s">
        <v>748</v>
      </c>
      <c r="F164" s="264" t="s">
        <v>715</v>
      </c>
      <c r="G164" s="264" t="s">
        <v>716</v>
      </c>
      <c r="H164" s="264" t="s">
        <v>293</v>
      </c>
      <c r="I164" s="265">
        <v>27000000</v>
      </c>
      <c r="J164" s="265">
        <v>27000000</v>
      </c>
      <c r="K164" s="264" t="s">
        <v>293</v>
      </c>
      <c r="L164" s="264" t="s">
        <v>293</v>
      </c>
      <c r="O164" s="264" t="s">
        <v>907</v>
      </c>
      <c r="P164" s="264" t="s">
        <v>719</v>
      </c>
      <c r="Q164" s="264" t="s">
        <v>294</v>
      </c>
      <c r="R164" s="264" t="s">
        <v>293</v>
      </c>
      <c r="S164" s="264" t="s">
        <v>293</v>
      </c>
      <c r="T164" s="264" t="s">
        <v>293</v>
      </c>
      <c r="U164" s="264" t="s">
        <v>869</v>
      </c>
    </row>
    <row r="165" spans="1:23" x14ac:dyDescent="0.3">
      <c r="A165" s="264" t="s">
        <v>725</v>
      </c>
      <c r="B165" s="264" t="s">
        <v>996</v>
      </c>
      <c r="C165" s="264" t="s">
        <v>715</v>
      </c>
      <c r="D165" s="264" t="s">
        <v>715</v>
      </c>
      <c r="E165" s="264" t="s">
        <v>748</v>
      </c>
      <c r="F165" s="264" t="s">
        <v>715</v>
      </c>
      <c r="G165" s="264" t="s">
        <v>716</v>
      </c>
      <c r="H165" s="264" t="s">
        <v>293</v>
      </c>
      <c r="I165" s="265">
        <v>50000000</v>
      </c>
      <c r="J165" s="265">
        <v>50000000</v>
      </c>
      <c r="K165" s="264" t="s">
        <v>293</v>
      </c>
      <c r="L165" s="264" t="s">
        <v>293</v>
      </c>
      <c r="O165" s="264" t="s">
        <v>907</v>
      </c>
      <c r="P165" s="264" t="s">
        <v>719</v>
      </c>
      <c r="Q165" s="264" t="s">
        <v>294</v>
      </c>
      <c r="R165" s="264" t="s">
        <v>293</v>
      </c>
      <c r="S165" s="264" t="s">
        <v>293</v>
      </c>
      <c r="T165" s="264" t="s">
        <v>293</v>
      </c>
      <c r="U165" s="264" t="s">
        <v>869</v>
      </c>
    </row>
    <row r="166" spans="1:23" x14ac:dyDescent="0.3">
      <c r="A166" s="264" t="s">
        <v>725</v>
      </c>
      <c r="B166" s="264" t="s">
        <v>997</v>
      </c>
      <c r="C166" s="264" t="s">
        <v>715</v>
      </c>
      <c r="D166" s="264" t="s">
        <v>715</v>
      </c>
      <c r="E166" s="264" t="s">
        <v>748</v>
      </c>
      <c r="F166" s="264" t="s">
        <v>715</v>
      </c>
      <c r="G166" s="264" t="s">
        <v>716</v>
      </c>
      <c r="H166" s="264" t="s">
        <v>293</v>
      </c>
      <c r="I166" s="265">
        <v>22500000</v>
      </c>
      <c r="J166" s="265">
        <v>22500000</v>
      </c>
      <c r="K166" s="264" t="s">
        <v>293</v>
      </c>
      <c r="L166" s="264" t="s">
        <v>293</v>
      </c>
      <c r="O166" s="264" t="s">
        <v>907</v>
      </c>
      <c r="P166" s="264" t="s">
        <v>719</v>
      </c>
      <c r="Q166" s="264" t="s">
        <v>294</v>
      </c>
      <c r="R166" s="264" t="s">
        <v>293</v>
      </c>
      <c r="S166" s="264" t="s">
        <v>293</v>
      </c>
      <c r="T166" s="264" t="s">
        <v>293</v>
      </c>
      <c r="U166" s="264" t="s">
        <v>869</v>
      </c>
    </row>
    <row r="167" spans="1:23" x14ac:dyDescent="0.3">
      <c r="A167" s="264" t="s">
        <v>725</v>
      </c>
      <c r="B167" s="264" t="s">
        <v>998</v>
      </c>
      <c r="C167" s="264" t="s">
        <v>715</v>
      </c>
      <c r="D167" s="264" t="s">
        <v>715</v>
      </c>
      <c r="E167" s="264" t="s">
        <v>748</v>
      </c>
      <c r="F167" s="264" t="s">
        <v>715</v>
      </c>
      <c r="G167" s="264" t="s">
        <v>716</v>
      </c>
      <c r="H167" s="264" t="s">
        <v>293</v>
      </c>
      <c r="I167" s="265">
        <v>20500000</v>
      </c>
      <c r="J167" s="265">
        <v>20500000</v>
      </c>
      <c r="K167" s="264" t="s">
        <v>293</v>
      </c>
      <c r="L167" s="264" t="s">
        <v>293</v>
      </c>
      <c r="O167" s="264" t="s">
        <v>907</v>
      </c>
      <c r="P167" s="264" t="s">
        <v>719</v>
      </c>
      <c r="Q167" s="264" t="s">
        <v>294</v>
      </c>
      <c r="R167" s="264" t="s">
        <v>293</v>
      </c>
      <c r="S167" s="264" t="s">
        <v>293</v>
      </c>
      <c r="T167" s="264" t="s">
        <v>293</v>
      </c>
      <c r="U167" s="264" t="s">
        <v>869</v>
      </c>
    </row>
    <row r="168" spans="1:23" x14ac:dyDescent="0.3">
      <c r="A168" s="264" t="s">
        <v>725</v>
      </c>
      <c r="B168" s="264" t="s">
        <v>999</v>
      </c>
      <c r="C168" s="264" t="s">
        <v>715</v>
      </c>
      <c r="D168" s="264" t="s">
        <v>715</v>
      </c>
      <c r="E168" s="264" t="s">
        <v>748</v>
      </c>
      <c r="F168" s="264" t="s">
        <v>715</v>
      </c>
      <c r="G168" s="264" t="s">
        <v>716</v>
      </c>
      <c r="H168" s="264" t="s">
        <v>293</v>
      </c>
      <c r="I168" s="265">
        <v>15000000</v>
      </c>
      <c r="J168" s="265">
        <v>15000000</v>
      </c>
      <c r="K168" s="264" t="s">
        <v>293</v>
      </c>
      <c r="L168" s="264" t="s">
        <v>293</v>
      </c>
      <c r="O168" s="264" t="s">
        <v>907</v>
      </c>
      <c r="P168" s="264" t="s">
        <v>719</v>
      </c>
      <c r="Q168" s="264" t="s">
        <v>294</v>
      </c>
      <c r="R168" s="264" t="s">
        <v>293</v>
      </c>
      <c r="S168" s="264" t="s">
        <v>293</v>
      </c>
      <c r="T168" s="264" t="s">
        <v>293</v>
      </c>
      <c r="U168" s="264" t="s">
        <v>869</v>
      </c>
    </row>
    <row r="169" spans="1:23" x14ac:dyDescent="0.3">
      <c r="A169" s="264" t="s">
        <v>725</v>
      </c>
      <c r="B169" s="264" t="s">
        <v>999</v>
      </c>
      <c r="C169" s="264" t="s">
        <v>715</v>
      </c>
      <c r="D169" s="264" t="s">
        <v>715</v>
      </c>
      <c r="E169" s="264" t="s">
        <v>910</v>
      </c>
      <c r="F169" s="264" t="s">
        <v>715</v>
      </c>
      <c r="G169" s="264" t="s">
        <v>922</v>
      </c>
      <c r="H169" s="264" t="s">
        <v>293</v>
      </c>
      <c r="I169" s="265">
        <v>19000000</v>
      </c>
      <c r="J169" s="265">
        <v>19000000</v>
      </c>
      <c r="K169" s="264" t="s">
        <v>293</v>
      </c>
      <c r="L169" s="264" t="s">
        <v>293</v>
      </c>
      <c r="O169" s="264" t="s">
        <v>907</v>
      </c>
      <c r="P169" s="264" t="s">
        <v>719</v>
      </c>
      <c r="Q169" s="264" t="s">
        <v>294</v>
      </c>
      <c r="R169" s="264" t="s">
        <v>293</v>
      </c>
      <c r="S169" s="264" t="s">
        <v>293</v>
      </c>
      <c r="T169" s="264" t="s">
        <v>293</v>
      </c>
      <c r="U169" s="264" t="s">
        <v>869</v>
      </c>
    </row>
    <row r="170" spans="1:23" x14ac:dyDescent="0.3">
      <c r="A170" s="264" t="s">
        <v>725</v>
      </c>
      <c r="B170" s="264" t="s">
        <v>874</v>
      </c>
      <c r="C170" s="264" t="s">
        <v>715</v>
      </c>
      <c r="D170" s="264" t="s">
        <v>715</v>
      </c>
      <c r="E170" s="264" t="s">
        <v>748</v>
      </c>
      <c r="F170" s="264" t="s">
        <v>715</v>
      </c>
      <c r="G170" s="264" t="s">
        <v>716</v>
      </c>
      <c r="H170" s="264" t="s">
        <v>293</v>
      </c>
      <c r="I170" s="265">
        <v>18000000</v>
      </c>
      <c r="J170" s="265">
        <v>18000000</v>
      </c>
      <c r="K170" s="264" t="s">
        <v>293</v>
      </c>
      <c r="L170" s="264" t="s">
        <v>293</v>
      </c>
      <c r="O170" s="264" t="s">
        <v>907</v>
      </c>
      <c r="P170" s="264" t="s">
        <v>719</v>
      </c>
      <c r="Q170" s="264" t="s">
        <v>294</v>
      </c>
      <c r="R170" s="264" t="s">
        <v>293</v>
      </c>
      <c r="S170" s="264" t="s">
        <v>293</v>
      </c>
      <c r="T170" s="264" t="s">
        <v>293</v>
      </c>
      <c r="U170" s="264" t="s">
        <v>869</v>
      </c>
    </row>
    <row r="171" spans="1:23" x14ac:dyDescent="0.3">
      <c r="A171" s="264" t="s">
        <v>725</v>
      </c>
      <c r="B171" s="264" t="s">
        <v>1000</v>
      </c>
      <c r="C171" s="264" t="s">
        <v>715</v>
      </c>
      <c r="D171" s="264" t="s">
        <v>715</v>
      </c>
      <c r="E171" s="264" t="s">
        <v>748</v>
      </c>
      <c r="F171" s="264" t="s">
        <v>715</v>
      </c>
      <c r="G171" s="264" t="s">
        <v>716</v>
      </c>
      <c r="H171" s="264" t="s">
        <v>293</v>
      </c>
      <c r="I171" s="265">
        <v>20000000</v>
      </c>
      <c r="J171" s="265">
        <v>20000000</v>
      </c>
      <c r="K171" s="264" t="s">
        <v>293</v>
      </c>
      <c r="L171" s="264" t="s">
        <v>293</v>
      </c>
      <c r="O171" s="264" t="s">
        <v>907</v>
      </c>
      <c r="P171" s="264" t="s">
        <v>719</v>
      </c>
      <c r="Q171" s="264" t="s">
        <v>294</v>
      </c>
      <c r="R171" s="264" t="s">
        <v>293</v>
      </c>
      <c r="S171" s="264" t="s">
        <v>293</v>
      </c>
      <c r="T171" s="264" t="s">
        <v>293</v>
      </c>
      <c r="U171" s="264" t="s">
        <v>869</v>
      </c>
    </row>
    <row r="172" spans="1:23" x14ac:dyDescent="0.3">
      <c r="A172" s="264" t="s">
        <v>725</v>
      </c>
      <c r="B172" s="264" t="s">
        <v>1000</v>
      </c>
      <c r="C172" s="264" t="s">
        <v>715</v>
      </c>
      <c r="D172" s="264" t="s">
        <v>715</v>
      </c>
      <c r="E172" s="264" t="s">
        <v>910</v>
      </c>
      <c r="F172" s="264" t="s">
        <v>715</v>
      </c>
      <c r="G172" s="264" t="s">
        <v>716</v>
      </c>
      <c r="H172" s="264" t="s">
        <v>293</v>
      </c>
      <c r="I172" s="265">
        <v>50000000</v>
      </c>
      <c r="J172" s="265">
        <v>50000000</v>
      </c>
      <c r="K172" s="264" t="s">
        <v>293</v>
      </c>
      <c r="L172" s="264" t="s">
        <v>293</v>
      </c>
      <c r="O172" s="264" t="s">
        <v>907</v>
      </c>
      <c r="P172" s="264" t="s">
        <v>719</v>
      </c>
      <c r="Q172" s="264" t="s">
        <v>294</v>
      </c>
      <c r="R172" s="264" t="s">
        <v>293</v>
      </c>
      <c r="S172" s="264" t="s">
        <v>293</v>
      </c>
      <c r="T172" s="264" t="s">
        <v>293</v>
      </c>
      <c r="U172" s="264" t="s">
        <v>869</v>
      </c>
    </row>
    <row r="173" spans="1:23" x14ac:dyDescent="0.3">
      <c r="A173" s="264" t="s">
        <v>725</v>
      </c>
      <c r="B173" s="264" t="s">
        <v>1001</v>
      </c>
      <c r="C173" s="264" t="s">
        <v>715</v>
      </c>
      <c r="D173" s="264" t="s">
        <v>715</v>
      </c>
      <c r="E173" s="264" t="s">
        <v>748</v>
      </c>
      <c r="F173" s="264" t="s">
        <v>715</v>
      </c>
      <c r="G173" s="264" t="s">
        <v>716</v>
      </c>
      <c r="H173" s="264" t="s">
        <v>293</v>
      </c>
      <c r="I173" s="265">
        <v>18500000</v>
      </c>
      <c r="J173" s="265">
        <v>18500000</v>
      </c>
      <c r="K173" s="264" t="s">
        <v>293</v>
      </c>
      <c r="L173" s="264" t="s">
        <v>293</v>
      </c>
      <c r="O173" s="264" t="s">
        <v>907</v>
      </c>
      <c r="P173" s="264" t="s">
        <v>719</v>
      </c>
      <c r="Q173" s="264" t="s">
        <v>294</v>
      </c>
      <c r="R173" s="264" t="s">
        <v>293</v>
      </c>
      <c r="S173" s="264" t="s">
        <v>293</v>
      </c>
      <c r="T173" s="264" t="s">
        <v>293</v>
      </c>
      <c r="U173" s="264" t="s">
        <v>869</v>
      </c>
    </row>
    <row r="174" spans="1:23" x14ac:dyDescent="0.3">
      <c r="A174" s="264" t="s">
        <v>725</v>
      </c>
      <c r="B174" s="264" t="s">
        <v>1002</v>
      </c>
      <c r="C174" s="264" t="s">
        <v>715</v>
      </c>
      <c r="D174" s="264" t="s">
        <v>715</v>
      </c>
      <c r="E174" s="264" t="s">
        <v>748</v>
      </c>
      <c r="F174" s="264" t="s">
        <v>715</v>
      </c>
      <c r="G174" s="264" t="s">
        <v>716</v>
      </c>
      <c r="H174" s="264" t="s">
        <v>293</v>
      </c>
      <c r="I174" s="265">
        <v>23000000</v>
      </c>
      <c r="J174" s="265">
        <v>23000000</v>
      </c>
      <c r="K174" s="264" t="s">
        <v>293</v>
      </c>
      <c r="L174" s="264" t="s">
        <v>293</v>
      </c>
      <c r="O174" s="264" t="s">
        <v>907</v>
      </c>
      <c r="P174" s="264" t="s">
        <v>719</v>
      </c>
      <c r="Q174" s="264" t="s">
        <v>294</v>
      </c>
      <c r="R174" s="264" t="s">
        <v>293</v>
      </c>
      <c r="S174" s="264" t="s">
        <v>293</v>
      </c>
      <c r="T174" s="264" t="s">
        <v>293</v>
      </c>
      <c r="U174" s="264" t="s">
        <v>869</v>
      </c>
    </row>
    <row r="175" spans="1:23" x14ac:dyDescent="0.3">
      <c r="A175" s="264" t="s">
        <v>725</v>
      </c>
      <c r="B175" s="264" t="s">
        <v>999</v>
      </c>
      <c r="C175" s="264" t="s">
        <v>715</v>
      </c>
      <c r="D175" s="264" t="s">
        <v>715</v>
      </c>
      <c r="E175" s="264" t="s">
        <v>748</v>
      </c>
      <c r="F175" s="264" t="s">
        <v>715</v>
      </c>
      <c r="G175" s="264" t="s">
        <v>716</v>
      </c>
      <c r="H175" s="264" t="s">
        <v>293</v>
      </c>
      <c r="I175" s="265">
        <v>27000000</v>
      </c>
      <c r="J175" s="265">
        <v>27000000</v>
      </c>
      <c r="K175" s="264" t="s">
        <v>293</v>
      </c>
      <c r="L175" s="264" t="s">
        <v>293</v>
      </c>
      <c r="O175" s="264" t="s">
        <v>907</v>
      </c>
      <c r="P175" s="264" t="s">
        <v>719</v>
      </c>
      <c r="Q175" s="264" t="s">
        <v>294</v>
      </c>
      <c r="R175" s="264" t="s">
        <v>293</v>
      </c>
      <c r="S175" s="264" t="s">
        <v>293</v>
      </c>
      <c r="T175" s="264" t="s">
        <v>293</v>
      </c>
      <c r="U175" s="264" t="s">
        <v>869</v>
      </c>
    </row>
    <row r="176" spans="1:23" x14ac:dyDescent="0.3">
      <c r="A176" s="264" t="s">
        <v>725</v>
      </c>
      <c r="B176" s="264" t="s">
        <v>1003</v>
      </c>
      <c r="C176" s="264" t="s">
        <v>715</v>
      </c>
      <c r="D176" s="264" t="s">
        <v>715</v>
      </c>
      <c r="E176" s="264" t="s">
        <v>910</v>
      </c>
      <c r="F176" s="264" t="s">
        <v>715</v>
      </c>
      <c r="G176" s="264" t="s">
        <v>716</v>
      </c>
      <c r="H176" s="264" t="s">
        <v>293</v>
      </c>
      <c r="I176" s="265">
        <v>24510000</v>
      </c>
      <c r="J176" s="265">
        <v>24510000</v>
      </c>
      <c r="K176" s="264" t="s">
        <v>293</v>
      </c>
      <c r="L176" s="264" t="s">
        <v>293</v>
      </c>
      <c r="O176" s="264" t="s">
        <v>907</v>
      </c>
      <c r="P176" s="264" t="s">
        <v>719</v>
      </c>
      <c r="Q176" s="264" t="s">
        <v>294</v>
      </c>
      <c r="R176" s="264" t="s">
        <v>293</v>
      </c>
      <c r="S176" s="264" t="s">
        <v>293</v>
      </c>
      <c r="T176" s="264" t="s">
        <v>293</v>
      </c>
      <c r="U176" s="264" t="s">
        <v>869</v>
      </c>
    </row>
    <row r="177" spans="1:21" x14ac:dyDescent="0.3">
      <c r="A177" s="264" t="s">
        <v>720</v>
      </c>
      <c r="B177" s="264" t="s">
        <v>1004</v>
      </c>
      <c r="C177" s="264" t="s">
        <v>715</v>
      </c>
      <c r="D177" s="264" t="s">
        <v>715</v>
      </c>
      <c r="E177" s="264" t="s">
        <v>910</v>
      </c>
      <c r="F177" s="264" t="s">
        <v>715</v>
      </c>
      <c r="G177" s="264" t="s">
        <v>716</v>
      </c>
      <c r="H177" s="264" t="s">
        <v>293</v>
      </c>
      <c r="I177" s="265">
        <v>23500000</v>
      </c>
      <c r="J177" s="265">
        <v>23500000</v>
      </c>
      <c r="K177" s="264" t="s">
        <v>293</v>
      </c>
      <c r="L177" s="264" t="s">
        <v>293</v>
      </c>
      <c r="O177" s="264" t="s">
        <v>907</v>
      </c>
      <c r="P177" s="264" t="s">
        <v>719</v>
      </c>
      <c r="Q177" s="264" t="s">
        <v>294</v>
      </c>
      <c r="R177" s="264" t="s">
        <v>293</v>
      </c>
      <c r="S177" s="264" t="s">
        <v>293</v>
      </c>
      <c r="T177" s="264" t="s">
        <v>293</v>
      </c>
      <c r="U177" s="264" t="s">
        <v>869</v>
      </c>
    </row>
    <row r="178" spans="1:21" x14ac:dyDescent="0.3">
      <c r="A178" s="264" t="s">
        <v>725</v>
      </c>
      <c r="B178" s="264" t="s">
        <v>1005</v>
      </c>
      <c r="C178" s="264" t="s">
        <v>715</v>
      </c>
      <c r="D178" s="264" t="s">
        <v>715</v>
      </c>
      <c r="E178" s="264" t="s">
        <v>910</v>
      </c>
      <c r="F178" s="264" t="s">
        <v>715</v>
      </c>
      <c r="G178" s="264" t="s">
        <v>716</v>
      </c>
      <c r="H178" s="264" t="s">
        <v>293</v>
      </c>
      <c r="I178" s="265">
        <v>38000000</v>
      </c>
      <c r="J178" s="265">
        <v>38000000</v>
      </c>
      <c r="K178" s="264" t="s">
        <v>293</v>
      </c>
      <c r="L178" s="264" t="s">
        <v>293</v>
      </c>
      <c r="O178" s="264" t="s">
        <v>907</v>
      </c>
      <c r="P178" s="264" t="s">
        <v>719</v>
      </c>
      <c r="Q178" s="264" t="s">
        <v>294</v>
      </c>
      <c r="R178" s="264" t="s">
        <v>293</v>
      </c>
      <c r="S178" s="264" t="s">
        <v>293</v>
      </c>
      <c r="T178" s="264" t="s">
        <v>293</v>
      </c>
      <c r="U178" s="264" t="s">
        <v>869</v>
      </c>
    </row>
    <row r="179" spans="1:21" x14ac:dyDescent="0.3">
      <c r="A179" s="264" t="s">
        <v>725</v>
      </c>
      <c r="B179" s="264" t="s">
        <v>1006</v>
      </c>
      <c r="C179" s="264" t="s">
        <v>715</v>
      </c>
      <c r="D179" s="264" t="s">
        <v>715</v>
      </c>
      <c r="E179" s="264" t="s">
        <v>748</v>
      </c>
      <c r="F179" s="264" t="s">
        <v>715</v>
      </c>
      <c r="G179" s="264" t="s">
        <v>716</v>
      </c>
      <c r="H179" s="264" t="s">
        <v>293</v>
      </c>
      <c r="I179" s="265">
        <v>25500000</v>
      </c>
      <c r="J179" s="265">
        <v>25500000</v>
      </c>
      <c r="K179" s="264" t="s">
        <v>293</v>
      </c>
      <c r="L179" s="264" t="s">
        <v>293</v>
      </c>
      <c r="O179" s="264" t="s">
        <v>907</v>
      </c>
      <c r="P179" s="264" t="s">
        <v>719</v>
      </c>
      <c r="Q179" s="264" t="s">
        <v>294</v>
      </c>
      <c r="R179" s="264" t="s">
        <v>293</v>
      </c>
      <c r="S179" s="264" t="s">
        <v>293</v>
      </c>
      <c r="T179" s="264" t="s">
        <v>293</v>
      </c>
      <c r="U179" s="264" t="s">
        <v>869</v>
      </c>
    </row>
    <row r="180" spans="1:21" x14ac:dyDescent="0.3">
      <c r="A180" s="264" t="s">
        <v>725</v>
      </c>
      <c r="B180" s="264" t="s">
        <v>942</v>
      </c>
      <c r="C180" s="264" t="s">
        <v>715</v>
      </c>
      <c r="D180" s="264" t="s">
        <v>715</v>
      </c>
      <c r="E180" s="264" t="s">
        <v>748</v>
      </c>
      <c r="F180" s="264" t="s">
        <v>715</v>
      </c>
      <c r="G180" s="264" t="s">
        <v>716</v>
      </c>
      <c r="H180" s="264" t="s">
        <v>293</v>
      </c>
      <c r="I180" s="265">
        <v>18500000</v>
      </c>
      <c r="J180" s="265">
        <v>18500000</v>
      </c>
      <c r="K180" s="264" t="s">
        <v>293</v>
      </c>
      <c r="L180" s="264" t="s">
        <v>293</v>
      </c>
      <c r="O180" s="264" t="s">
        <v>907</v>
      </c>
      <c r="P180" s="264" t="s">
        <v>719</v>
      </c>
      <c r="Q180" s="264" t="s">
        <v>294</v>
      </c>
      <c r="R180" s="264" t="s">
        <v>293</v>
      </c>
      <c r="S180" s="264" t="s">
        <v>293</v>
      </c>
      <c r="T180" s="264" t="s">
        <v>293</v>
      </c>
      <c r="U180" s="264" t="s">
        <v>869</v>
      </c>
    </row>
    <row r="181" spans="1:21" x14ac:dyDescent="0.3">
      <c r="A181" s="264" t="s">
        <v>725</v>
      </c>
      <c r="B181" s="264" t="s">
        <v>1007</v>
      </c>
      <c r="C181" s="264" t="s">
        <v>715</v>
      </c>
      <c r="D181" s="264" t="s">
        <v>715</v>
      </c>
      <c r="E181" s="264" t="s">
        <v>748</v>
      </c>
      <c r="F181" s="264" t="s">
        <v>715</v>
      </c>
      <c r="G181" s="264" t="s">
        <v>716</v>
      </c>
      <c r="H181" s="264" t="s">
        <v>293</v>
      </c>
      <c r="I181" s="265">
        <v>24500000</v>
      </c>
      <c r="J181" s="265">
        <v>24500000</v>
      </c>
      <c r="K181" s="264" t="s">
        <v>293</v>
      </c>
      <c r="L181" s="264" t="s">
        <v>293</v>
      </c>
      <c r="O181" s="264" t="s">
        <v>907</v>
      </c>
      <c r="P181" s="264" t="s">
        <v>719</v>
      </c>
      <c r="Q181" s="264" t="s">
        <v>294</v>
      </c>
      <c r="R181" s="264" t="s">
        <v>293</v>
      </c>
      <c r="S181" s="264" t="s">
        <v>293</v>
      </c>
      <c r="T181" s="264" t="s">
        <v>293</v>
      </c>
      <c r="U181" s="264" t="s">
        <v>869</v>
      </c>
    </row>
    <row r="182" spans="1:21" x14ac:dyDescent="0.3">
      <c r="A182" s="264" t="s">
        <v>725</v>
      </c>
      <c r="B182" s="264" t="s">
        <v>1008</v>
      </c>
      <c r="C182" s="264" t="s">
        <v>715</v>
      </c>
      <c r="D182" s="264" t="s">
        <v>715</v>
      </c>
      <c r="E182" s="264" t="s">
        <v>748</v>
      </c>
      <c r="F182" s="264" t="s">
        <v>715</v>
      </c>
      <c r="G182" s="264" t="s">
        <v>716</v>
      </c>
      <c r="H182" s="264" t="s">
        <v>293</v>
      </c>
      <c r="I182" s="265">
        <v>15000000</v>
      </c>
      <c r="J182" s="265">
        <v>15000000</v>
      </c>
      <c r="K182" s="264" t="s">
        <v>293</v>
      </c>
      <c r="L182" s="264" t="s">
        <v>293</v>
      </c>
      <c r="O182" s="264" t="s">
        <v>907</v>
      </c>
      <c r="P182" s="264" t="s">
        <v>719</v>
      </c>
      <c r="Q182" s="264" t="s">
        <v>294</v>
      </c>
      <c r="R182" s="264" t="s">
        <v>293</v>
      </c>
      <c r="S182" s="264" t="s">
        <v>293</v>
      </c>
      <c r="T182" s="264" t="s">
        <v>293</v>
      </c>
      <c r="U182" s="264" t="s">
        <v>869</v>
      </c>
    </row>
    <row r="183" spans="1:21" x14ac:dyDescent="0.3">
      <c r="A183" s="264" t="s">
        <v>725</v>
      </c>
      <c r="B183" s="264" t="s">
        <v>1009</v>
      </c>
      <c r="C183" s="264" t="s">
        <v>715</v>
      </c>
      <c r="D183" s="264" t="s">
        <v>715</v>
      </c>
      <c r="E183" s="264" t="s">
        <v>748</v>
      </c>
      <c r="F183" s="264" t="s">
        <v>715</v>
      </c>
      <c r="G183" s="264" t="s">
        <v>716</v>
      </c>
      <c r="I183" s="265">
        <v>44000000</v>
      </c>
      <c r="J183" s="265">
        <v>44000000</v>
      </c>
      <c r="K183" s="264" t="s">
        <v>293</v>
      </c>
      <c r="L183" s="264" t="s">
        <v>293</v>
      </c>
      <c r="O183" s="264" t="s">
        <v>907</v>
      </c>
      <c r="P183" s="264" t="s">
        <v>719</v>
      </c>
      <c r="Q183" s="264" t="s">
        <v>294</v>
      </c>
      <c r="R183" s="264" t="s">
        <v>293</v>
      </c>
      <c r="S183" s="264" t="s">
        <v>293</v>
      </c>
      <c r="T183" s="264" t="s">
        <v>293</v>
      </c>
      <c r="U183" s="264" t="s">
        <v>869</v>
      </c>
    </row>
    <row r="184" spans="1:21" x14ac:dyDescent="0.3">
      <c r="B184" s="264" t="s">
        <v>1010</v>
      </c>
      <c r="C184" s="264" t="s">
        <v>715</v>
      </c>
      <c r="D184" s="264" t="s">
        <v>715</v>
      </c>
      <c r="E184" s="264" t="s">
        <v>748</v>
      </c>
      <c r="F184" s="264" t="s">
        <v>715</v>
      </c>
      <c r="G184" s="264" t="s">
        <v>716</v>
      </c>
      <c r="H184" s="264" t="s">
        <v>293</v>
      </c>
      <c r="I184" s="265">
        <v>50000000</v>
      </c>
      <c r="J184" s="265">
        <v>50000000</v>
      </c>
      <c r="K184" s="264" t="s">
        <v>293</v>
      </c>
      <c r="L184" s="264" t="s">
        <v>293</v>
      </c>
      <c r="O184" s="264" t="s">
        <v>907</v>
      </c>
      <c r="P184" s="264" t="s">
        <v>719</v>
      </c>
      <c r="Q184" s="264" t="s">
        <v>294</v>
      </c>
      <c r="R184" s="264" t="s">
        <v>293</v>
      </c>
      <c r="S184" s="264" t="s">
        <v>293</v>
      </c>
      <c r="T184" s="264" t="s">
        <v>293</v>
      </c>
      <c r="U184" s="264" t="s">
        <v>869</v>
      </c>
    </row>
    <row r="185" spans="1:21" x14ac:dyDescent="0.3">
      <c r="A185" s="264" t="s">
        <v>725</v>
      </c>
      <c r="B185" s="264" t="s">
        <v>1011</v>
      </c>
      <c r="C185" s="264" t="s">
        <v>715</v>
      </c>
      <c r="D185" s="264" t="s">
        <v>715</v>
      </c>
      <c r="E185" s="264" t="s">
        <v>722</v>
      </c>
      <c r="F185" s="264" t="s">
        <v>715</v>
      </c>
      <c r="G185" s="264" t="s">
        <v>716</v>
      </c>
      <c r="H185" s="264" t="s">
        <v>293</v>
      </c>
      <c r="I185" s="265">
        <v>44000000</v>
      </c>
      <c r="J185" s="265">
        <v>44000000</v>
      </c>
      <c r="K185" s="264" t="s">
        <v>293</v>
      </c>
      <c r="L185" s="264" t="s">
        <v>293</v>
      </c>
      <c r="N185" s="264" t="s">
        <v>717</v>
      </c>
      <c r="O185" s="264" t="s">
        <v>1012</v>
      </c>
      <c r="P185" s="264" t="s">
        <v>719</v>
      </c>
      <c r="Q185" s="264" t="s">
        <v>894</v>
      </c>
      <c r="R185" s="264" t="s">
        <v>293</v>
      </c>
      <c r="S185" s="264" t="s">
        <v>293</v>
      </c>
      <c r="T185" s="264" t="s">
        <v>293</v>
      </c>
      <c r="U185" s="264" t="s">
        <v>869</v>
      </c>
    </row>
    <row r="186" spans="1:21" x14ac:dyDescent="0.3">
      <c r="A186" s="264" t="s">
        <v>725</v>
      </c>
      <c r="B186" s="264" t="s">
        <v>1013</v>
      </c>
      <c r="C186" s="264" t="s">
        <v>715</v>
      </c>
      <c r="D186" s="264" t="s">
        <v>715</v>
      </c>
      <c r="E186" s="264" t="s">
        <v>722</v>
      </c>
      <c r="F186" s="264" t="s">
        <v>715</v>
      </c>
      <c r="G186" s="264" t="s">
        <v>716</v>
      </c>
      <c r="H186" s="264" t="s">
        <v>293</v>
      </c>
      <c r="I186" s="265">
        <v>42900000</v>
      </c>
      <c r="J186" s="265">
        <v>42900000</v>
      </c>
      <c r="K186" s="264" t="s">
        <v>293</v>
      </c>
      <c r="L186" s="264" t="s">
        <v>293</v>
      </c>
      <c r="N186" s="264" t="s">
        <v>717</v>
      </c>
      <c r="O186" s="264" t="s">
        <v>760</v>
      </c>
      <c r="P186" s="264" t="s">
        <v>719</v>
      </c>
      <c r="Q186" s="264" t="s">
        <v>229</v>
      </c>
      <c r="R186" s="264" t="s">
        <v>293</v>
      </c>
      <c r="S186" s="264" t="s">
        <v>293</v>
      </c>
      <c r="T186" s="264" t="s">
        <v>293</v>
      </c>
      <c r="U186" s="264" t="s">
        <v>869</v>
      </c>
    </row>
    <row r="187" spans="1:21" x14ac:dyDescent="0.3">
      <c r="B187" s="264" t="s">
        <v>1014</v>
      </c>
      <c r="C187" s="264" t="s">
        <v>715</v>
      </c>
      <c r="D187" s="264" t="s">
        <v>715</v>
      </c>
      <c r="E187" s="264" t="s">
        <v>722</v>
      </c>
      <c r="F187" s="264" t="s">
        <v>715</v>
      </c>
      <c r="G187" s="264" t="s">
        <v>716</v>
      </c>
      <c r="H187" s="264" t="s">
        <v>293</v>
      </c>
      <c r="I187" s="265">
        <v>800000000</v>
      </c>
      <c r="J187" s="265">
        <v>800000000</v>
      </c>
      <c r="K187" s="264" t="s">
        <v>293</v>
      </c>
      <c r="L187" s="264" t="s">
        <v>293</v>
      </c>
      <c r="N187" s="264" t="s">
        <v>717</v>
      </c>
      <c r="O187" s="264" t="s">
        <v>718</v>
      </c>
      <c r="P187" s="264" t="s">
        <v>719</v>
      </c>
      <c r="Q187" s="264" t="s">
        <v>732</v>
      </c>
      <c r="R187" s="264" t="s">
        <v>293</v>
      </c>
      <c r="S187" s="264" t="s">
        <v>293</v>
      </c>
      <c r="T187" s="264" t="s">
        <v>293</v>
      </c>
      <c r="U187" s="264" t="s">
        <v>869</v>
      </c>
    </row>
    <row r="188" spans="1:21" x14ac:dyDescent="0.3">
      <c r="B188" s="264" t="s">
        <v>1015</v>
      </c>
      <c r="C188" s="264" t="s">
        <v>715</v>
      </c>
      <c r="D188" s="264" t="s">
        <v>715</v>
      </c>
      <c r="E188" s="264" t="s">
        <v>722</v>
      </c>
      <c r="F188" s="264" t="s">
        <v>715</v>
      </c>
      <c r="G188" s="264" t="s">
        <v>716</v>
      </c>
      <c r="H188" s="264" t="s">
        <v>293</v>
      </c>
      <c r="I188" s="265">
        <v>950000000</v>
      </c>
      <c r="J188" s="265">
        <v>950000000</v>
      </c>
      <c r="K188" s="264" t="s">
        <v>293</v>
      </c>
      <c r="L188" s="264" t="s">
        <v>293</v>
      </c>
      <c r="N188" s="264" t="s">
        <v>717</v>
      </c>
      <c r="O188" s="264" t="s">
        <v>718</v>
      </c>
      <c r="P188" s="264" t="s">
        <v>719</v>
      </c>
      <c r="Q188" s="264" t="s">
        <v>732</v>
      </c>
      <c r="R188" s="264" t="s">
        <v>293</v>
      </c>
      <c r="S188" s="264" t="s">
        <v>293</v>
      </c>
      <c r="T188" s="264" t="s">
        <v>293</v>
      </c>
      <c r="U188" s="264" t="s">
        <v>869</v>
      </c>
    </row>
    <row r="189" spans="1:21" x14ac:dyDescent="0.3">
      <c r="A189" s="264" t="s">
        <v>725</v>
      </c>
      <c r="B189" s="264" t="s">
        <v>1016</v>
      </c>
      <c r="C189" s="264" t="s">
        <v>715</v>
      </c>
      <c r="D189" s="264" t="s">
        <v>715</v>
      </c>
      <c r="E189" s="264" t="s">
        <v>722</v>
      </c>
      <c r="F189" s="264" t="s">
        <v>715</v>
      </c>
      <c r="G189" s="264" t="s">
        <v>716</v>
      </c>
      <c r="H189" s="264" t="s">
        <v>293</v>
      </c>
      <c r="I189" s="265">
        <v>36960000</v>
      </c>
      <c r="J189" s="265">
        <v>36960000</v>
      </c>
      <c r="K189" s="264" t="s">
        <v>293</v>
      </c>
      <c r="L189" s="264" t="s">
        <v>293</v>
      </c>
      <c r="N189" s="264" t="s">
        <v>717</v>
      </c>
      <c r="O189" s="264" t="s">
        <v>790</v>
      </c>
      <c r="P189" s="264" t="s">
        <v>1017</v>
      </c>
      <c r="Q189" s="264" t="s">
        <v>228</v>
      </c>
      <c r="R189" s="264" t="s">
        <v>293</v>
      </c>
      <c r="S189" s="264" t="s">
        <v>293</v>
      </c>
      <c r="T189" s="264" t="s">
        <v>293</v>
      </c>
      <c r="U189" s="264" t="s">
        <v>869</v>
      </c>
    </row>
    <row r="190" spans="1:21" x14ac:dyDescent="0.3">
      <c r="A190" s="264" t="s">
        <v>720</v>
      </c>
      <c r="B190" s="264" t="s">
        <v>1018</v>
      </c>
      <c r="C190" s="264" t="s">
        <v>715</v>
      </c>
      <c r="D190" s="264" t="s">
        <v>715</v>
      </c>
      <c r="E190" s="264" t="s">
        <v>748</v>
      </c>
      <c r="F190" s="264" t="s">
        <v>715</v>
      </c>
      <c r="G190" s="264" t="s">
        <v>716</v>
      </c>
      <c r="H190" s="264" t="s">
        <v>293</v>
      </c>
      <c r="I190" s="265">
        <v>25000000</v>
      </c>
      <c r="J190" s="265">
        <v>25000000</v>
      </c>
      <c r="K190" s="264" t="s">
        <v>293</v>
      </c>
      <c r="O190" s="264" t="s">
        <v>907</v>
      </c>
      <c r="P190" s="264" t="s">
        <v>719</v>
      </c>
      <c r="Q190" s="264" t="s">
        <v>294</v>
      </c>
      <c r="R190" s="264" t="s">
        <v>293</v>
      </c>
      <c r="S190" s="264" t="s">
        <v>293</v>
      </c>
      <c r="T190" s="264" t="s">
        <v>293</v>
      </c>
      <c r="U190" s="264" t="s">
        <v>869</v>
      </c>
    </row>
    <row r="191" spans="1:21" x14ac:dyDescent="0.3">
      <c r="A191" s="264" t="s">
        <v>720</v>
      </c>
      <c r="B191" s="264" t="s">
        <v>1018</v>
      </c>
      <c r="C191" s="264" t="s">
        <v>715</v>
      </c>
      <c r="D191" s="264" t="s">
        <v>715</v>
      </c>
      <c r="E191" s="264" t="s">
        <v>748</v>
      </c>
      <c r="F191" s="264" t="s">
        <v>715</v>
      </c>
      <c r="G191" s="264" t="s">
        <v>716</v>
      </c>
      <c r="H191" s="264" t="s">
        <v>293</v>
      </c>
      <c r="I191" s="265">
        <v>25000000</v>
      </c>
      <c r="J191" s="265">
        <v>25000000</v>
      </c>
      <c r="K191" s="264" t="s">
        <v>293</v>
      </c>
      <c r="L191" s="264" t="s">
        <v>293</v>
      </c>
      <c r="O191" s="264" t="s">
        <v>907</v>
      </c>
      <c r="P191" s="264" t="s">
        <v>719</v>
      </c>
      <c r="Q191" s="264" t="s">
        <v>294</v>
      </c>
      <c r="R191" s="264" t="s">
        <v>293</v>
      </c>
      <c r="S191" s="264" t="s">
        <v>293</v>
      </c>
      <c r="T191" s="264" t="s">
        <v>293</v>
      </c>
      <c r="U191" s="264" t="s">
        <v>869</v>
      </c>
    </row>
    <row r="192" spans="1:21" x14ac:dyDescent="0.3">
      <c r="A192" s="264" t="s">
        <v>720</v>
      </c>
      <c r="B192" s="264" t="s">
        <v>1019</v>
      </c>
      <c r="C192" s="264" t="s">
        <v>715</v>
      </c>
      <c r="D192" s="264" t="s">
        <v>715</v>
      </c>
      <c r="E192" s="264" t="s">
        <v>748</v>
      </c>
      <c r="F192" s="264" t="s">
        <v>715</v>
      </c>
      <c r="G192" s="264" t="s">
        <v>716</v>
      </c>
      <c r="H192" s="264" t="s">
        <v>293</v>
      </c>
      <c r="I192" s="265">
        <v>25000000</v>
      </c>
      <c r="J192" s="265">
        <v>25000000</v>
      </c>
      <c r="K192" s="264" t="s">
        <v>293</v>
      </c>
      <c r="O192" s="264" t="s">
        <v>907</v>
      </c>
      <c r="P192" s="264" t="s">
        <v>719</v>
      </c>
      <c r="Q192" s="264" t="s">
        <v>294</v>
      </c>
      <c r="R192" s="264" t="s">
        <v>293</v>
      </c>
      <c r="S192" s="264" t="s">
        <v>293</v>
      </c>
      <c r="T192" s="264" t="s">
        <v>293</v>
      </c>
      <c r="U192" s="264" t="s">
        <v>869</v>
      </c>
    </row>
    <row r="193" spans="1:21" x14ac:dyDescent="0.3">
      <c r="A193" s="264" t="s">
        <v>725</v>
      </c>
      <c r="B193" s="264" t="s">
        <v>1020</v>
      </c>
      <c r="C193" s="264" t="s">
        <v>715</v>
      </c>
      <c r="D193" s="264" t="s">
        <v>715</v>
      </c>
      <c r="E193" s="264" t="s">
        <v>722</v>
      </c>
      <c r="F193" s="264" t="s">
        <v>715</v>
      </c>
      <c r="G193" s="264" t="s">
        <v>716</v>
      </c>
      <c r="H193" s="264" t="s">
        <v>293</v>
      </c>
      <c r="I193" s="265">
        <v>36960000</v>
      </c>
      <c r="J193" s="265">
        <v>36960000</v>
      </c>
      <c r="K193" s="264" t="s">
        <v>293</v>
      </c>
      <c r="L193" s="264" t="s">
        <v>293</v>
      </c>
      <c r="N193" s="264" t="s">
        <v>717</v>
      </c>
      <c r="O193" s="264" t="s">
        <v>790</v>
      </c>
      <c r="P193" s="264" t="s">
        <v>1017</v>
      </c>
      <c r="Q193" s="264" t="s">
        <v>228</v>
      </c>
      <c r="R193" s="264" t="s">
        <v>293</v>
      </c>
      <c r="S193" s="264" t="s">
        <v>293</v>
      </c>
      <c r="T193" s="264" t="s">
        <v>293</v>
      </c>
      <c r="U193" s="264" t="s">
        <v>869</v>
      </c>
    </row>
    <row r="194" spans="1:21" x14ac:dyDescent="0.3">
      <c r="A194" s="264" t="s">
        <v>725</v>
      </c>
      <c r="B194" s="264" t="s">
        <v>1021</v>
      </c>
      <c r="C194" s="264" t="s">
        <v>715</v>
      </c>
      <c r="D194" s="264" t="s">
        <v>715</v>
      </c>
      <c r="E194" s="264" t="s">
        <v>722</v>
      </c>
      <c r="F194" s="264" t="s">
        <v>715</v>
      </c>
      <c r="G194" s="264" t="s">
        <v>716</v>
      </c>
      <c r="H194" s="264" t="s">
        <v>293</v>
      </c>
      <c r="I194" s="265">
        <v>40425000</v>
      </c>
      <c r="J194" s="265">
        <v>40425000</v>
      </c>
      <c r="K194" s="264" t="s">
        <v>293</v>
      </c>
      <c r="L194" s="264" t="s">
        <v>293</v>
      </c>
      <c r="N194" s="264" t="s">
        <v>717</v>
      </c>
      <c r="O194" s="264" t="s">
        <v>790</v>
      </c>
      <c r="P194" s="264" t="s">
        <v>1017</v>
      </c>
      <c r="Q194" s="264" t="s">
        <v>228</v>
      </c>
      <c r="R194" s="264" t="s">
        <v>293</v>
      </c>
      <c r="S194" s="264" t="s">
        <v>293</v>
      </c>
      <c r="T194" s="264" t="s">
        <v>293</v>
      </c>
      <c r="U194" s="264" t="s">
        <v>869</v>
      </c>
    </row>
    <row r="195" spans="1:21" x14ac:dyDescent="0.3">
      <c r="A195" s="264" t="s">
        <v>725</v>
      </c>
      <c r="B195" s="264" t="s">
        <v>791</v>
      </c>
      <c r="C195" s="264" t="s">
        <v>715</v>
      </c>
      <c r="D195" s="264" t="s">
        <v>715</v>
      </c>
      <c r="E195" s="264" t="s">
        <v>722</v>
      </c>
      <c r="F195" s="264" t="s">
        <v>715</v>
      </c>
      <c r="G195" s="264" t="s">
        <v>716</v>
      </c>
      <c r="H195" s="264" t="s">
        <v>293</v>
      </c>
      <c r="I195" s="265">
        <v>36960000</v>
      </c>
      <c r="J195" s="265">
        <v>36960000</v>
      </c>
      <c r="K195" s="264" t="s">
        <v>293</v>
      </c>
      <c r="L195" s="264" t="s">
        <v>293</v>
      </c>
      <c r="N195" s="264" t="s">
        <v>717</v>
      </c>
      <c r="O195" s="264" t="s">
        <v>790</v>
      </c>
      <c r="P195" s="264" t="s">
        <v>1017</v>
      </c>
      <c r="Q195" s="264" t="s">
        <v>228</v>
      </c>
      <c r="R195" s="264" t="s">
        <v>293</v>
      </c>
      <c r="S195" s="264" t="s">
        <v>293</v>
      </c>
      <c r="T195" s="264" t="s">
        <v>293</v>
      </c>
      <c r="U195" s="264" t="s">
        <v>869</v>
      </c>
    </row>
    <row r="196" spans="1:21" x14ac:dyDescent="0.3">
      <c r="A196" s="264" t="s">
        <v>725</v>
      </c>
      <c r="B196" s="264" t="s">
        <v>1022</v>
      </c>
      <c r="C196" s="264" t="s">
        <v>715</v>
      </c>
      <c r="D196" s="264" t="s">
        <v>715</v>
      </c>
      <c r="E196" s="264" t="s">
        <v>722</v>
      </c>
      <c r="F196" s="264" t="s">
        <v>715</v>
      </c>
      <c r="G196" s="264" t="s">
        <v>716</v>
      </c>
      <c r="H196" s="264" t="s">
        <v>293</v>
      </c>
      <c r="I196" s="265">
        <v>40700000</v>
      </c>
      <c r="J196" s="265">
        <v>40700000</v>
      </c>
      <c r="K196" s="264" t="s">
        <v>293</v>
      </c>
      <c r="L196" s="264" t="s">
        <v>293</v>
      </c>
      <c r="N196" s="264" t="s">
        <v>717</v>
      </c>
      <c r="O196" s="264" t="s">
        <v>790</v>
      </c>
      <c r="P196" s="264" t="s">
        <v>1017</v>
      </c>
      <c r="Q196" s="264" t="s">
        <v>228</v>
      </c>
      <c r="R196" s="264" t="s">
        <v>293</v>
      </c>
      <c r="S196" s="264" t="s">
        <v>293</v>
      </c>
      <c r="T196" s="264" t="s">
        <v>293</v>
      </c>
      <c r="U196" s="264" t="s">
        <v>869</v>
      </c>
    </row>
    <row r="197" spans="1:21" x14ac:dyDescent="0.3">
      <c r="A197" s="264" t="s">
        <v>725</v>
      </c>
      <c r="B197" s="264" t="s">
        <v>1023</v>
      </c>
      <c r="C197" s="264" t="s">
        <v>715</v>
      </c>
      <c r="D197" s="264" t="s">
        <v>715</v>
      </c>
      <c r="E197" s="264" t="s">
        <v>722</v>
      </c>
      <c r="F197" s="264" t="s">
        <v>715</v>
      </c>
      <c r="G197" s="264" t="s">
        <v>716</v>
      </c>
      <c r="H197" s="264" t="s">
        <v>293</v>
      </c>
      <c r="I197" s="265">
        <v>44000000</v>
      </c>
      <c r="J197" s="265">
        <v>44000000</v>
      </c>
      <c r="K197" s="264" t="s">
        <v>293</v>
      </c>
      <c r="L197" s="264" t="s">
        <v>293</v>
      </c>
      <c r="N197" s="264" t="s">
        <v>717</v>
      </c>
      <c r="O197" s="264" t="s">
        <v>1024</v>
      </c>
      <c r="P197" s="264" t="s">
        <v>719</v>
      </c>
      <c r="Q197" s="264" t="s">
        <v>1025</v>
      </c>
      <c r="R197" s="264" t="s">
        <v>293</v>
      </c>
      <c r="S197" s="264" t="s">
        <v>293</v>
      </c>
      <c r="T197" s="264" t="s">
        <v>293</v>
      </c>
      <c r="U197" s="264" t="s">
        <v>869</v>
      </c>
    </row>
    <row r="198" spans="1:21" x14ac:dyDescent="0.3">
      <c r="A198" s="264" t="s">
        <v>725</v>
      </c>
      <c r="B198" s="264" t="s">
        <v>1026</v>
      </c>
      <c r="C198" s="264" t="s">
        <v>715</v>
      </c>
      <c r="D198" s="264" t="s">
        <v>715</v>
      </c>
      <c r="E198" s="264" t="s">
        <v>722</v>
      </c>
      <c r="F198" s="264" t="s">
        <v>715</v>
      </c>
      <c r="G198" s="264" t="s">
        <v>716</v>
      </c>
      <c r="H198" s="264" t="s">
        <v>293</v>
      </c>
      <c r="I198" s="265">
        <v>44000000</v>
      </c>
      <c r="J198" s="265">
        <v>44000000</v>
      </c>
      <c r="K198" s="264" t="s">
        <v>293</v>
      </c>
      <c r="L198" s="264" t="s">
        <v>293</v>
      </c>
      <c r="N198" s="264" t="s">
        <v>717</v>
      </c>
      <c r="O198" s="264" t="s">
        <v>1024</v>
      </c>
      <c r="P198" s="264" t="s">
        <v>719</v>
      </c>
      <c r="Q198" s="264" t="s">
        <v>1025</v>
      </c>
      <c r="R198" s="264" t="s">
        <v>293</v>
      </c>
      <c r="S198" s="264" t="s">
        <v>293</v>
      </c>
      <c r="T198" s="264" t="s">
        <v>293</v>
      </c>
      <c r="U198" s="264" t="s">
        <v>869</v>
      </c>
    </row>
    <row r="199" spans="1:21" x14ac:dyDescent="0.3">
      <c r="A199" s="264" t="s">
        <v>725</v>
      </c>
      <c r="B199" s="264" t="s">
        <v>1026</v>
      </c>
      <c r="C199" s="264" t="s">
        <v>715</v>
      </c>
      <c r="D199" s="264" t="s">
        <v>715</v>
      </c>
      <c r="E199" s="264" t="s">
        <v>722</v>
      </c>
      <c r="F199" s="264" t="s">
        <v>715</v>
      </c>
      <c r="G199" s="264" t="s">
        <v>716</v>
      </c>
      <c r="H199" s="264" t="s">
        <v>293</v>
      </c>
      <c r="I199" s="265">
        <v>44000000</v>
      </c>
      <c r="J199" s="265">
        <v>44000000</v>
      </c>
      <c r="K199" s="264" t="s">
        <v>293</v>
      </c>
      <c r="L199" s="264" t="s">
        <v>293</v>
      </c>
      <c r="N199" s="264" t="s">
        <v>717</v>
      </c>
      <c r="O199" s="264" t="s">
        <v>1024</v>
      </c>
      <c r="P199" s="264" t="s">
        <v>719</v>
      </c>
      <c r="Q199" s="264" t="s">
        <v>1025</v>
      </c>
      <c r="R199" s="264" t="s">
        <v>293</v>
      </c>
      <c r="S199" s="264" t="s">
        <v>293</v>
      </c>
      <c r="T199" s="264" t="s">
        <v>293</v>
      </c>
      <c r="U199" s="264" t="s">
        <v>869</v>
      </c>
    </row>
    <row r="200" spans="1:21" x14ac:dyDescent="0.3">
      <c r="A200" s="264" t="s">
        <v>725</v>
      </c>
      <c r="B200" s="264" t="s">
        <v>1027</v>
      </c>
      <c r="C200" s="264" t="s">
        <v>715</v>
      </c>
      <c r="D200" s="264" t="s">
        <v>715</v>
      </c>
      <c r="E200" s="264" t="s">
        <v>722</v>
      </c>
      <c r="F200" s="264" t="s">
        <v>715</v>
      </c>
      <c r="G200" s="264" t="s">
        <v>716</v>
      </c>
      <c r="H200" s="264" t="s">
        <v>293</v>
      </c>
      <c r="I200" s="265">
        <v>44000000</v>
      </c>
      <c r="J200" s="265">
        <v>44000000</v>
      </c>
      <c r="K200" s="264" t="s">
        <v>293</v>
      </c>
      <c r="L200" s="264" t="s">
        <v>293</v>
      </c>
      <c r="N200" s="264" t="s">
        <v>717</v>
      </c>
      <c r="O200" s="264" t="s">
        <v>1024</v>
      </c>
      <c r="P200" s="264" t="s">
        <v>719</v>
      </c>
      <c r="Q200" s="264" t="s">
        <v>1025</v>
      </c>
      <c r="R200" s="264" t="s">
        <v>293</v>
      </c>
      <c r="S200" s="264" t="s">
        <v>293</v>
      </c>
      <c r="T200" s="264" t="s">
        <v>293</v>
      </c>
      <c r="U200" s="264" t="s">
        <v>869</v>
      </c>
    </row>
    <row r="201" spans="1:21" x14ac:dyDescent="0.3">
      <c r="A201" s="264" t="s">
        <v>725</v>
      </c>
      <c r="B201" s="264" t="s">
        <v>1028</v>
      </c>
      <c r="C201" s="264" t="s">
        <v>715</v>
      </c>
      <c r="D201" s="264" t="s">
        <v>715</v>
      </c>
      <c r="E201" s="264" t="s">
        <v>722</v>
      </c>
      <c r="F201" s="264" t="s">
        <v>715</v>
      </c>
      <c r="G201" s="264" t="s">
        <v>716</v>
      </c>
      <c r="H201" s="264" t="s">
        <v>293</v>
      </c>
      <c r="I201" s="265">
        <v>44000000</v>
      </c>
      <c r="J201" s="265">
        <v>44000000</v>
      </c>
      <c r="K201" s="264" t="s">
        <v>293</v>
      </c>
      <c r="L201" s="264" t="s">
        <v>293</v>
      </c>
      <c r="N201" s="264" t="s">
        <v>717</v>
      </c>
      <c r="O201" s="264" t="s">
        <v>1024</v>
      </c>
      <c r="P201" s="264" t="s">
        <v>719</v>
      </c>
      <c r="Q201" s="264" t="s">
        <v>1025</v>
      </c>
      <c r="R201" s="264" t="s">
        <v>293</v>
      </c>
      <c r="S201" s="264" t="s">
        <v>293</v>
      </c>
      <c r="T201" s="264" t="s">
        <v>293</v>
      </c>
      <c r="U201" s="264" t="s">
        <v>869</v>
      </c>
    </row>
    <row r="202" spans="1:21" x14ac:dyDescent="0.3">
      <c r="A202" s="264" t="s">
        <v>725</v>
      </c>
      <c r="B202" s="264" t="s">
        <v>1029</v>
      </c>
      <c r="C202" s="264" t="s">
        <v>715</v>
      </c>
      <c r="D202" s="264" t="s">
        <v>715</v>
      </c>
      <c r="E202" s="264" t="s">
        <v>722</v>
      </c>
      <c r="F202" s="264" t="s">
        <v>715</v>
      </c>
      <c r="G202" s="264" t="s">
        <v>716</v>
      </c>
      <c r="H202" s="264" t="s">
        <v>293</v>
      </c>
      <c r="I202" s="265">
        <v>44000000</v>
      </c>
      <c r="J202" s="265">
        <v>44000000</v>
      </c>
      <c r="K202" s="264" t="s">
        <v>293</v>
      </c>
      <c r="L202" s="264" t="s">
        <v>293</v>
      </c>
      <c r="N202" s="264" t="s">
        <v>717</v>
      </c>
      <c r="O202" s="264" t="s">
        <v>1024</v>
      </c>
      <c r="P202" s="264" t="s">
        <v>719</v>
      </c>
      <c r="Q202" s="264" t="s">
        <v>1025</v>
      </c>
      <c r="R202" s="264" t="s">
        <v>293</v>
      </c>
      <c r="S202" s="264" t="s">
        <v>293</v>
      </c>
      <c r="T202" s="264" t="s">
        <v>293</v>
      </c>
      <c r="U202" s="264" t="s">
        <v>869</v>
      </c>
    </row>
    <row r="203" spans="1:21" x14ac:dyDescent="0.3">
      <c r="A203" s="264" t="s">
        <v>725</v>
      </c>
      <c r="B203" s="264" t="s">
        <v>995</v>
      </c>
      <c r="C203" s="264" t="s">
        <v>715</v>
      </c>
      <c r="D203" s="264" t="s">
        <v>715</v>
      </c>
      <c r="E203" s="264" t="s">
        <v>722</v>
      </c>
      <c r="F203" s="264" t="s">
        <v>715</v>
      </c>
      <c r="G203" s="264" t="s">
        <v>716</v>
      </c>
      <c r="H203" s="264" t="s">
        <v>293</v>
      </c>
      <c r="I203" s="265">
        <v>44000000</v>
      </c>
      <c r="J203" s="265">
        <v>44000000</v>
      </c>
      <c r="K203" s="264" t="s">
        <v>293</v>
      </c>
      <c r="L203" s="264" t="s">
        <v>293</v>
      </c>
      <c r="N203" s="264" t="s">
        <v>717</v>
      </c>
      <c r="O203" s="264" t="s">
        <v>1024</v>
      </c>
      <c r="P203" s="264" t="s">
        <v>719</v>
      </c>
      <c r="Q203" s="264" t="s">
        <v>1025</v>
      </c>
      <c r="R203" s="264" t="s">
        <v>293</v>
      </c>
      <c r="S203" s="264" t="s">
        <v>293</v>
      </c>
      <c r="T203" s="264" t="s">
        <v>293</v>
      </c>
      <c r="U203" s="264" t="s">
        <v>869</v>
      </c>
    </row>
    <row r="204" spans="1:21" x14ac:dyDescent="0.3">
      <c r="A204" s="264" t="s">
        <v>725</v>
      </c>
      <c r="B204" s="264" t="s">
        <v>727</v>
      </c>
      <c r="C204" s="264" t="s">
        <v>715</v>
      </c>
      <c r="D204" s="264" t="s">
        <v>715</v>
      </c>
      <c r="E204" s="264" t="s">
        <v>722</v>
      </c>
      <c r="F204" s="264" t="s">
        <v>715</v>
      </c>
      <c r="G204" s="264" t="s">
        <v>716</v>
      </c>
      <c r="H204" s="264" t="s">
        <v>293</v>
      </c>
      <c r="I204" s="265">
        <v>69960000</v>
      </c>
      <c r="J204" s="265">
        <v>69960000</v>
      </c>
      <c r="K204" s="264" t="s">
        <v>293</v>
      </c>
      <c r="L204" s="264" t="s">
        <v>293</v>
      </c>
      <c r="N204" s="264" t="s">
        <v>717</v>
      </c>
      <c r="O204" s="264" t="s">
        <v>1024</v>
      </c>
      <c r="P204" s="264" t="s">
        <v>719</v>
      </c>
      <c r="Q204" s="264" t="s">
        <v>1025</v>
      </c>
      <c r="R204" s="264" t="s">
        <v>293</v>
      </c>
      <c r="S204" s="264" t="s">
        <v>293</v>
      </c>
      <c r="T204" s="264" t="s">
        <v>293</v>
      </c>
      <c r="U204" s="264" t="s">
        <v>869</v>
      </c>
    </row>
    <row r="205" spans="1:21" x14ac:dyDescent="0.3">
      <c r="A205" s="264" t="s">
        <v>1030</v>
      </c>
      <c r="B205" s="264" t="s">
        <v>728</v>
      </c>
      <c r="C205" s="264" t="s">
        <v>715</v>
      </c>
      <c r="D205" s="264" t="s">
        <v>715</v>
      </c>
      <c r="E205" s="264" t="s">
        <v>722</v>
      </c>
      <c r="F205" s="264" t="s">
        <v>715</v>
      </c>
      <c r="G205" s="264" t="s">
        <v>716</v>
      </c>
      <c r="H205" s="264" t="s">
        <v>293</v>
      </c>
      <c r="I205" s="265">
        <v>20000000</v>
      </c>
      <c r="J205" s="265">
        <v>20000000</v>
      </c>
      <c r="K205" s="264" t="s">
        <v>293</v>
      </c>
      <c r="L205" s="264" t="s">
        <v>293</v>
      </c>
      <c r="N205" s="264" t="s">
        <v>717</v>
      </c>
      <c r="O205" s="264" t="s">
        <v>1024</v>
      </c>
      <c r="P205" s="264" t="s">
        <v>719</v>
      </c>
      <c r="Q205" s="264" t="s">
        <v>1025</v>
      </c>
      <c r="R205" s="264" t="s">
        <v>293</v>
      </c>
      <c r="S205" s="264" t="s">
        <v>293</v>
      </c>
      <c r="T205" s="264" t="s">
        <v>293</v>
      </c>
      <c r="U205" s="264" t="s">
        <v>869</v>
      </c>
    </row>
    <row r="206" spans="1:21" x14ac:dyDescent="0.3">
      <c r="A206" s="264" t="s">
        <v>726</v>
      </c>
      <c r="B206" s="264" t="s">
        <v>1031</v>
      </c>
      <c r="C206" s="264" t="s">
        <v>715</v>
      </c>
      <c r="D206" s="264" t="s">
        <v>715</v>
      </c>
      <c r="E206" s="264" t="s">
        <v>722</v>
      </c>
      <c r="F206" s="264" t="s">
        <v>715</v>
      </c>
      <c r="G206" s="264" t="s">
        <v>716</v>
      </c>
      <c r="H206" s="264" t="s">
        <v>293</v>
      </c>
      <c r="I206" s="265">
        <v>159500000</v>
      </c>
      <c r="J206" s="265">
        <v>159500000</v>
      </c>
      <c r="K206" s="264" t="s">
        <v>293</v>
      </c>
      <c r="L206" s="264" t="s">
        <v>293</v>
      </c>
      <c r="N206" s="264" t="s">
        <v>717</v>
      </c>
      <c r="O206" s="264" t="s">
        <v>1024</v>
      </c>
      <c r="P206" s="264" t="s">
        <v>719</v>
      </c>
      <c r="Q206" s="264" t="s">
        <v>1025</v>
      </c>
      <c r="R206" s="264" t="s">
        <v>293</v>
      </c>
      <c r="S206" s="264" t="s">
        <v>293</v>
      </c>
      <c r="T206" s="264" t="s">
        <v>293</v>
      </c>
      <c r="U206" s="264" t="s">
        <v>869</v>
      </c>
    </row>
    <row r="207" spans="1:21" x14ac:dyDescent="0.3">
      <c r="A207" s="264" t="s">
        <v>1032</v>
      </c>
      <c r="B207" s="264" t="s">
        <v>1033</v>
      </c>
      <c r="C207" s="264" t="s">
        <v>715</v>
      </c>
      <c r="D207" s="264" t="s">
        <v>715</v>
      </c>
      <c r="E207" s="264" t="s">
        <v>715</v>
      </c>
      <c r="F207" s="264" t="s">
        <v>715</v>
      </c>
      <c r="G207" s="264" t="s">
        <v>743</v>
      </c>
      <c r="H207" s="264" t="s">
        <v>293</v>
      </c>
      <c r="I207" s="265">
        <v>5500000</v>
      </c>
      <c r="J207" s="265">
        <v>5500000</v>
      </c>
      <c r="K207" s="264" t="s">
        <v>293</v>
      </c>
      <c r="L207" s="264" t="s">
        <v>293</v>
      </c>
      <c r="N207" s="264" t="s">
        <v>717</v>
      </c>
      <c r="O207" s="264" t="s">
        <v>793</v>
      </c>
      <c r="P207" s="264" t="s">
        <v>1034</v>
      </c>
      <c r="Q207" s="264" t="s">
        <v>794</v>
      </c>
      <c r="R207" s="264" t="s">
        <v>293</v>
      </c>
      <c r="S207" s="264" t="s">
        <v>293</v>
      </c>
      <c r="T207" s="264" t="s">
        <v>293</v>
      </c>
      <c r="U207" s="264" t="s">
        <v>869</v>
      </c>
    </row>
    <row r="208" spans="1:21" x14ac:dyDescent="0.3">
      <c r="A208" s="264" t="s">
        <v>1035</v>
      </c>
      <c r="B208" s="264" t="s">
        <v>1036</v>
      </c>
      <c r="C208" s="264" t="s">
        <v>715</v>
      </c>
      <c r="D208" s="264" t="s">
        <v>715</v>
      </c>
      <c r="E208" s="264" t="s">
        <v>722</v>
      </c>
      <c r="F208" s="264" t="s">
        <v>715</v>
      </c>
      <c r="G208" s="264" t="s">
        <v>716</v>
      </c>
      <c r="H208" s="264" t="s">
        <v>293</v>
      </c>
      <c r="I208" s="265">
        <v>46172000</v>
      </c>
      <c r="J208" s="265">
        <v>46172000</v>
      </c>
      <c r="K208" s="264" t="s">
        <v>293</v>
      </c>
      <c r="L208" s="264" t="s">
        <v>293</v>
      </c>
      <c r="N208" s="264" t="s">
        <v>717</v>
      </c>
      <c r="O208" s="264" t="s">
        <v>793</v>
      </c>
      <c r="P208" s="264" t="s">
        <v>1034</v>
      </c>
      <c r="Q208" s="264" t="s">
        <v>794</v>
      </c>
      <c r="R208" s="264" t="s">
        <v>293</v>
      </c>
      <c r="S208" s="264" t="s">
        <v>293</v>
      </c>
      <c r="T208" s="264" t="s">
        <v>293</v>
      </c>
      <c r="U208" s="264" t="s">
        <v>869</v>
      </c>
    </row>
    <row r="209" spans="1:21" x14ac:dyDescent="0.3">
      <c r="A209" s="264" t="s">
        <v>1037</v>
      </c>
      <c r="B209" s="264" t="s">
        <v>1038</v>
      </c>
      <c r="C209" s="264" t="s">
        <v>715</v>
      </c>
      <c r="D209" s="264" t="s">
        <v>715</v>
      </c>
      <c r="E209" s="264" t="s">
        <v>715</v>
      </c>
      <c r="F209" s="264" t="s">
        <v>715</v>
      </c>
      <c r="G209" s="264" t="s">
        <v>743</v>
      </c>
      <c r="H209" s="264" t="s">
        <v>293</v>
      </c>
      <c r="I209" s="265">
        <v>120000000</v>
      </c>
      <c r="J209" s="265">
        <v>120000000</v>
      </c>
      <c r="K209" s="264" t="s">
        <v>293</v>
      </c>
      <c r="L209" s="264" t="s">
        <v>293</v>
      </c>
      <c r="N209" s="264" t="s">
        <v>717</v>
      </c>
      <c r="O209" s="264" t="s">
        <v>793</v>
      </c>
      <c r="P209" s="264" t="s">
        <v>1034</v>
      </c>
      <c r="Q209" s="264" t="s">
        <v>794</v>
      </c>
      <c r="R209" s="264" t="s">
        <v>293</v>
      </c>
      <c r="S209" s="264" t="s">
        <v>293</v>
      </c>
      <c r="T209" s="264" t="s">
        <v>293</v>
      </c>
      <c r="U209" s="264" t="s">
        <v>869</v>
      </c>
    </row>
    <row r="210" spans="1:21" x14ac:dyDescent="0.3">
      <c r="A210" s="264" t="s">
        <v>1039</v>
      </c>
      <c r="B210" s="264" t="s">
        <v>1040</v>
      </c>
      <c r="C210" s="264" t="s">
        <v>715</v>
      </c>
      <c r="D210" s="264" t="s">
        <v>715</v>
      </c>
      <c r="E210" s="264" t="s">
        <v>715</v>
      </c>
      <c r="F210" s="264" t="s">
        <v>715</v>
      </c>
      <c r="G210" s="264" t="s">
        <v>716</v>
      </c>
      <c r="H210" s="264" t="s">
        <v>293</v>
      </c>
      <c r="I210" s="265">
        <v>173000000</v>
      </c>
      <c r="J210" s="265">
        <v>173000000</v>
      </c>
      <c r="K210" s="264" t="s">
        <v>293</v>
      </c>
      <c r="L210" s="264" t="s">
        <v>293</v>
      </c>
      <c r="N210" s="264" t="s">
        <v>717</v>
      </c>
      <c r="O210" s="264" t="s">
        <v>793</v>
      </c>
      <c r="P210" s="264" t="s">
        <v>1034</v>
      </c>
      <c r="Q210" s="264" t="s">
        <v>794</v>
      </c>
      <c r="R210" s="264" t="s">
        <v>293</v>
      </c>
      <c r="S210" s="264" t="s">
        <v>293</v>
      </c>
      <c r="T210" s="264" t="s">
        <v>293</v>
      </c>
      <c r="U210" s="264" t="s">
        <v>869</v>
      </c>
    </row>
    <row r="211" spans="1:21" x14ac:dyDescent="0.3">
      <c r="A211" s="264" t="s">
        <v>1041</v>
      </c>
      <c r="B211" s="264" t="s">
        <v>1042</v>
      </c>
      <c r="C211" s="264" t="s">
        <v>715</v>
      </c>
      <c r="D211" s="264" t="s">
        <v>715</v>
      </c>
      <c r="E211" s="264" t="s">
        <v>715</v>
      </c>
      <c r="F211" s="264" t="s">
        <v>715</v>
      </c>
      <c r="G211" s="264" t="s">
        <v>743</v>
      </c>
      <c r="H211" s="264" t="s">
        <v>293</v>
      </c>
      <c r="I211" s="265">
        <v>45000000</v>
      </c>
      <c r="J211" s="265">
        <v>45000000</v>
      </c>
      <c r="K211" s="264" t="s">
        <v>293</v>
      </c>
      <c r="L211" s="264" t="s">
        <v>293</v>
      </c>
      <c r="N211" s="264" t="s">
        <v>717</v>
      </c>
      <c r="O211" s="264" t="s">
        <v>793</v>
      </c>
      <c r="P211" s="264" t="s">
        <v>1034</v>
      </c>
      <c r="Q211" s="264" t="s">
        <v>794</v>
      </c>
      <c r="R211" s="264" t="s">
        <v>293</v>
      </c>
      <c r="S211" s="264" t="s">
        <v>293</v>
      </c>
      <c r="T211" s="264" t="s">
        <v>293</v>
      </c>
      <c r="U211" s="264" t="s">
        <v>869</v>
      </c>
    </row>
    <row r="212" spans="1:21" x14ac:dyDescent="0.3">
      <c r="A212" s="264" t="s">
        <v>1043</v>
      </c>
      <c r="B212" s="264" t="s">
        <v>1044</v>
      </c>
      <c r="C212" s="264" t="s">
        <v>715</v>
      </c>
      <c r="D212" s="264" t="s">
        <v>715</v>
      </c>
      <c r="E212" s="264" t="s">
        <v>715</v>
      </c>
      <c r="F212" s="264" t="s">
        <v>715</v>
      </c>
      <c r="G212" s="264" t="s">
        <v>740</v>
      </c>
      <c r="H212" s="264" t="s">
        <v>293</v>
      </c>
      <c r="I212" s="265">
        <v>15000000</v>
      </c>
      <c r="J212" s="265">
        <v>15000000</v>
      </c>
      <c r="K212" s="264" t="s">
        <v>293</v>
      </c>
      <c r="L212" s="264" t="s">
        <v>293</v>
      </c>
      <c r="N212" s="264" t="s">
        <v>717</v>
      </c>
      <c r="O212" s="264" t="s">
        <v>793</v>
      </c>
      <c r="P212" s="264" t="s">
        <v>1034</v>
      </c>
      <c r="Q212" s="264" t="s">
        <v>794</v>
      </c>
      <c r="R212" s="264" t="s">
        <v>293</v>
      </c>
      <c r="S212" s="264" t="s">
        <v>293</v>
      </c>
      <c r="T212" s="264" t="s">
        <v>293</v>
      </c>
      <c r="U212" s="264" t="s">
        <v>869</v>
      </c>
    </row>
    <row r="213" spans="1:21" x14ac:dyDescent="0.3">
      <c r="A213" s="264" t="s">
        <v>1045</v>
      </c>
      <c r="B213" s="264" t="s">
        <v>1046</v>
      </c>
      <c r="C213" s="264" t="s">
        <v>715</v>
      </c>
      <c r="D213" s="264" t="s">
        <v>715</v>
      </c>
      <c r="E213" s="264" t="s">
        <v>715</v>
      </c>
      <c r="F213" s="264" t="s">
        <v>715</v>
      </c>
      <c r="G213" s="264" t="s">
        <v>740</v>
      </c>
      <c r="H213" s="264" t="s">
        <v>293</v>
      </c>
      <c r="I213" s="265">
        <v>18000000</v>
      </c>
      <c r="J213" s="265">
        <v>18000000</v>
      </c>
      <c r="K213" s="264" t="s">
        <v>293</v>
      </c>
      <c r="L213" s="264" t="s">
        <v>293</v>
      </c>
      <c r="N213" s="264" t="s">
        <v>717</v>
      </c>
      <c r="O213" s="264" t="s">
        <v>793</v>
      </c>
      <c r="P213" s="264" t="s">
        <v>1034</v>
      </c>
      <c r="Q213" s="264" t="s">
        <v>794</v>
      </c>
      <c r="R213" s="264" t="s">
        <v>293</v>
      </c>
      <c r="S213" s="264" t="s">
        <v>293</v>
      </c>
      <c r="T213" s="264" t="s">
        <v>293</v>
      </c>
      <c r="U213" s="264" t="s">
        <v>869</v>
      </c>
    </row>
    <row r="214" spans="1:21" x14ac:dyDescent="0.3">
      <c r="A214" s="264" t="s">
        <v>1047</v>
      </c>
      <c r="B214" s="264" t="s">
        <v>1048</v>
      </c>
      <c r="C214" s="264" t="s">
        <v>715</v>
      </c>
      <c r="D214" s="264" t="s">
        <v>715</v>
      </c>
      <c r="E214" s="264" t="s">
        <v>715</v>
      </c>
      <c r="F214" s="264" t="s">
        <v>715</v>
      </c>
      <c r="G214" s="264" t="s">
        <v>743</v>
      </c>
      <c r="H214" s="264" t="s">
        <v>293</v>
      </c>
      <c r="I214" s="265">
        <v>9300000</v>
      </c>
      <c r="J214" s="265">
        <v>9300000</v>
      </c>
      <c r="K214" s="264" t="s">
        <v>293</v>
      </c>
      <c r="L214" s="264" t="s">
        <v>293</v>
      </c>
      <c r="N214" s="264" t="s">
        <v>717</v>
      </c>
      <c r="O214" s="264" t="s">
        <v>793</v>
      </c>
      <c r="P214" s="264" t="s">
        <v>1034</v>
      </c>
      <c r="Q214" s="264" t="s">
        <v>794</v>
      </c>
      <c r="R214" s="264" t="s">
        <v>293</v>
      </c>
      <c r="S214" s="264" t="s">
        <v>293</v>
      </c>
      <c r="T214" s="264" t="s">
        <v>293</v>
      </c>
      <c r="U214" s="264" t="s">
        <v>869</v>
      </c>
    </row>
    <row r="215" spans="1:21" x14ac:dyDescent="0.3">
      <c r="A215" s="264" t="s">
        <v>1049</v>
      </c>
      <c r="B215" s="264" t="s">
        <v>1050</v>
      </c>
      <c r="C215" s="264" t="s">
        <v>715</v>
      </c>
      <c r="D215" s="264" t="s">
        <v>715</v>
      </c>
      <c r="E215" s="264" t="s">
        <v>722</v>
      </c>
      <c r="F215" s="264" t="s">
        <v>715</v>
      </c>
      <c r="G215" s="264" t="s">
        <v>740</v>
      </c>
      <c r="H215" s="264" t="s">
        <v>293</v>
      </c>
      <c r="I215" s="265">
        <v>35000000</v>
      </c>
      <c r="J215" s="265">
        <v>35000000</v>
      </c>
      <c r="K215" s="264" t="s">
        <v>293</v>
      </c>
      <c r="L215" s="264" t="s">
        <v>293</v>
      </c>
      <c r="N215" s="264" t="s">
        <v>717</v>
      </c>
      <c r="O215" s="264" t="s">
        <v>793</v>
      </c>
      <c r="P215" s="264" t="s">
        <v>1034</v>
      </c>
      <c r="Q215" s="264" t="s">
        <v>794</v>
      </c>
      <c r="R215" s="264" t="s">
        <v>293</v>
      </c>
      <c r="S215" s="264" t="s">
        <v>293</v>
      </c>
      <c r="T215" s="264" t="s">
        <v>293</v>
      </c>
      <c r="U215" s="264" t="s">
        <v>869</v>
      </c>
    </row>
    <row r="216" spans="1:21" x14ac:dyDescent="0.3">
      <c r="A216" s="264" t="s">
        <v>1051</v>
      </c>
      <c r="B216" s="264" t="s">
        <v>1052</v>
      </c>
      <c r="C216" s="264" t="s">
        <v>715</v>
      </c>
      <c r="D216" s="264" t="s">
        <v>715</v>
      </c>
      <c r="E216" s="264" t="s">
        <v>715</v>
      </c>
      <c r="F216" s="264" t="s">
        <v>715</v>
      </c>
      <c r="G216" s="264" t="s">
        <v>729</v>
      </c>
      <c r="H216" s="264" t="s">
        <v>293</v>
      </c>
      <c r="I216" s="265">
        <v>25000000</v>
      </c>
      <c r="J216" s="265">
        <v>25000000</v>
      </c>
      <c r="K216" s="264" t="s">
        <v>293</v>
      </c>
      <c r="L216" s="264" t="s">
        <v>293</v>
      </c>
      <c r="N216" s="264" t="s">
        <v>717</v>
      </c>
      <c r="O216" s="264" t="s">
        <v>793</v>
      </c>
      <c r="P216" s="264" t="s">
        <v>1034</v>
      </c>
      <c r="Q216" s="264" t="s">
        <v>794</v>
      </c>
      <c r="R216" s="264" t="s">
        <v>293</v>
      </c>
      <c r="S216" s="264" t="s">
        <v>293</v>
      </c>
      <c r="T216" s="264" t="s">
        <v>293</v>
      </c>
      <c r="U216" s="264" t="s">
        <v>869</v>
      </c>
    </row>
    <row r="217" spans="1:21" x14ac:dyDescent="0.3">
      <c r="A217" s="264" t="s">
        <v>1053</v>
      </c>
      <c r="B217" s="264" t="s">
        <v>1054</v>
      </c>
      <c r="C217" s="264" t="s">
        <v>715</v>
      </c>
      <c r="D217" s="264" t="s">
        <v>715</v>
      </c>
      <c r="E217" s="264" t="s">
        <v>715</v>
      </c>
      <c r="F217" s="264" t="s">
        <v>715</v>
      </c>
      <c r="G217" s="264" t="s">
        <v>716</v>
      </c>
      <c r="H217" s="264" t="s">
        <v>293</v>
      </c>
      <c r="I217" s="265">
        <v>30000000</v>
      </c>
      <c r="J217" s="265">
        <v>30000000</v>
      </c>
      <c r="K217" s="264" t="s">
        <v>293</v>
      </c>
      <c r="L217" s="264" t="s">
        <v>293</v>
      </c>
      <c r="N217" s="264" t="s">
        <v>717</v>
      </c>
      <c r="O217" s="264" t="s">
        <v>793</v>
      </c>
      <c r="P217" s="264" t="s">
        <v>1034</v>
      </c>
      <c r="Q217" s="264" t="s">
        <v>794</v>
      </c>
      <c r="R217" s="264" t="s">
        <v>293</v>
      </c>
      <c r="S217" s="264" t="s">
        <v>293</v>
      </c>
      <c r="T217" s="264" t="s">
        <v>293</v>
      </c>
      <c r="U217" s="264" t="s">
        <v>869</v>
      </c>
    </row>
    <row r="218" spans="1:21" x14ac:dyDescent="0.3">
      <c r="A218" s="264" t="s">
        <v>1055</v>
      </c>
      <c r="B218" s="264" t="s">
        <v>1056</v>
      </c>
      <c r="C218" s="264" t="s">
        <v>730</v>
      </c>
      <c r="D218" s="264" t="s">
        <v>730</v>
      </c>
      <c r="E218" s="264" t="s">
        <v>715</v>
      </c>
      <c r="F218" s="264" t="s">
        <v>715</v>
      </c>
      <c r="G218" s="264" t="s">
        <v>743</v>
      </c>
      <c r="H218" s="264" t="s">
        <v>293</v>
      </c>
      <c r="I218" s="265">
        <v>70000000</v>
      </c>
      <c r="J218" s="265">
        <v>70000000</v>
      </c>
      <c r="K218" s="264" t="s">
        <v>293</v>
      </c>
      <c r="L218" s="264" t="s">
        <v>293</v>
      </c>
      <c r="N218" s="264" t="s">
        <v>717</v>
      </c>
      <c r="O218" s="264" t="s">
        <v>793</v>
      </c>
      <c r="P218" s="264" t="s">
        <v>1034</v>
      </c>
      <c r="Q218" s="264" t="s">
        <v>794</v>
      </c>
      <c r="R218" s="264" t="s">
        <v>293</v>
      </c>
      <c r="S218" s="264" t="s">
        <v>293</v>
      </c>
      <c r="T218" s="264" t="s">
        <v>293</v>
      </c>
      <c r="U218" s="264" t="s">
        <v>869</v>
      </c>
    </row>
    <row r="219" spans="1:21" x14ac:dyDescent="0.3">
      <c r="A219" s="264" t="s">
        <v>1057</v>
      </c>
      <c r="B219" s="264" t="s">
        <v>1058</v>
      </c>
      <c r="C219" s="264" t="s">
        <v>1059</v>
      </c>
      <c r="D219" s="264" t="s">
        <v>1059</v>
      </c>
      <c r="E219" s="264" t="s">
        <v>715</v>
      </c>
      <c r="F219" s="264" t="s">
        <v>715</v>
      </c>
      <c r="G219" s="264" t="s">
        <v>740</v>
      </c>
      <c r="H219" s="264" t="s">
        <v>293</v>
      </c>
      <c r="I219" s="265">
        <v>18000000</v>
      </c>
      <c r="J219" s="265">
        <v>18000000</v>
      </c>
      <c r="K219" s="264" t="s">
        <v>293</v>
      </c>
      <c r="L219" s="264" t="s">
        <v>293</v>
      </c>
      <c r="N219" s="264" t="s">
        <v>717</v>
      </c>
      <c r="O219" s="264" t="s">
        <v>793</v>
      </c>
      <c r="P219" s="264" t="s">
        <v>1034</v>
      </c>
      <c r="Q219" s="264" t="s">
        <v>794</v>
      </c>
      <c r="R219" s="264" t="s">
        <v>293</v>
      </c>
      <c r="S219" s="264" t="s">
        <v>293</v>
      </c>
      <c r="T219" s="264" t="s">
        <v>293</v>
      </c>
      <c r="U219" s="264" t="s">
        <v>869</v>
      </c>
    </row>
    <row r="220" spans="1:21" x14ac:dyDescent="0.3">
      <c r="A220" s="264" t="s">
        <v>1060</v>
      </c>
      <c r="B220" s="264" t="s">
        <v>1061</v>
      </c>
      <c r="C220" s="264" t="s">
        <v>1059</v>
      </c>
      <c r="D220" s="264" t="s">
        <v>1059</v>
      </c>
      <c r="E220" s="264" t="s">
        <v>715</v>
      </c>
      <c r="F220" s="264" t="s">
        <v>715</v>
      </c>
      <c r="G220" s="264" t="s">
        <v>740</v>
      </c>
      <c r="H220" s="264" t="s">
        <v>293</v>
      </c>
      <c r="I220" s="265">
        <v>6000000</v>
      </c>
      <c r="J220" s="265">
        <v>6000000</v>
      </c>
      <c r="K220" s="264" t="s">
        <v>293</v>
      </c>
      <c r="L220" s="264" t="s">
        <v>293</v>
      </c>
      <c r="N220" s="264" t="s">
        <v>717</v>
      </c>
      <c r="O220" s="264" t="s">
        <v>793</v>
      </c>
      <c r="P220" s="264" t="s">
        <v>1034</v>
      </c>
      <c r="Q220" s="264" t="s">
        <v>794</v>
      </c>
      <c r="R220" s="264" t="s">
        <v>293</v>
      </c>
      <c r="S220" s="264" t="s">
        <v>293</v>
      </c>
      <c r="T220" s="264" t="s">
        <v>293</v>
      </c>
      <c r="U220" s="264" t="s">
        <v>869</v>
      </c>
    </row>
    <row r="221" spans="1:21" x14ac:dyDescent="0.3">
      <c r="A221" s="264" t="s">
        <v>1047</v>
      </c>
      <c r="B221" s="264" t="s">
        <v>1062</v>
      </c>
      <c r="C221" s="264" t="s">
        <v>1063</v>
      </c>
      <c r="D221" s="264" t="s">
        <v>1063</v>
      </c>
      <c r="E221" s="264" t="s">
        <v>715</v>
      </c>
      <c r="F221" s="264" t="s">
        <v>715</v>
      </c>
      <c r="G221" s="264" t="s">
        <v>743</v>
      </c>
      <c r="H221" s="264" t="s">
        <v>293</v>
      </c>
      <c r="I221" s="265">
        <v>7000000</v>
      </c>
      <c r="J221" s="265">
        <v>7000000</v>
      </c>
      <c r="K221" s="264" t="s">
        <v>293</v>
      </c>
      <c r="L221" s="264" t="s">
        <v>293</v>
      </c>
      <c r="N221" s="264" t="s">
        <v>717</v>
      </c>
      <c r="O221" s="264" t="s">
        <v>793</v>
      </c>
      <c r="P221" s="264" t="s">
        <v>1034</v>
      </c>
      <c r="Q221" s="264" t="s">
        <v>794</v>
      </c>
      <c r="R221" s="264" t="s">
        <v>293</v>
      </c>
      <c r="S221" s="264" t="s">
        <v>293</v>
      </c>
      <c r="T221" s="264" t="s">
        <v>293</v>
      </c>
      <c r="U221" s="264" t="s">
        <v>869</v>
      </c>
    </row>
    <row r="222" spans="1:21" x14ac:dyDescent="0.3">
      <c r="A222" s="264" t="s">
        <v>1064</v>
      </c>
      <c r="B222" s="264" t="s">
        <v>1065</v>
      </c>
      <c r="C222" s="264" t="s">
        <v>1063</v>
      </c>
      <c r="D222" s="264" t="s">
        <v>1063</v>
      </c>
      <c r="E222" s="264" t="s">
        <v>715</v>
      </c>
      <c r="F222" s="264" t="s">
        <v>715</v>
      </c>
      <c r="G222" s="264" t="s">
        <v>740</v>
      </c>
      <c r="H222" s="264" t="s">
        <v>293</v>
      </c>
      <c r="I222" s="265">
        <v>4000000</v>
      </c>
      <c r="J222" s="265">
        <v>4000000</v>
      </c>
      <c r="K222" s="264" t="s">
        <v>293</v>
      </c>
      <c r="L222" s="264" t="s">
        <v>293</v>
      </c>
      <c r="N222" s="264" t="s">
        <v>717</v>
      </c>
      <c r="O222" s="264" t="s">
        <v>793</v>
      </c>
      <c r="P222" s="264" t="s">
        <v>1034</v>
      </c>
      <c r="Q222" s="264" t="s">
        <v>794</v>
      </c>
      <c r="R222" s="264" t="s">
        <v>293</v>
      </c>
      <c r="S222" s="264" t="s">
        <v>293</v>
      </c>
      <c r="T222" s="264" t="s">
        <v>293</v>
      </c>
      <c r="U222" s="264" t="s">
        <v>869</v>
      </c>
    </row>
    <row r="223" spans="1:21" x14ac:dyDescent="0.3">
      <c r="A223" s="264" t="s">
        <v>1066</v>
      </c>
      <c r="B223" s="264" t="s">
        <v>1067</v>
      </c>
      <c r="C223" s="264" t="s">
        <v>756</v>
      </c>
      <c r="D223" s="264" t="s">
        <v>756</v>
      </c>
      <c r="E223" s="264" t="s">
        <v>715</v>
      </c>
      <c r="F223" s="264" t="s">
        <v>715</v>
      </c>
      <c r="G223" s="264" t="s">
        <v>740</v>
      </c>
      <c r="H223" s="264" t="s">
        <v>293</v>
      </c>
      <c r="I223" s="265">
        <v>30000000</v>
      </c>
      <c r="J223" s="265">
        <v>30000000</v>
      </c>
      <c r="K223" s="264" t="s">
        <v>293</v>
      </c>
      <c r="L223" s="264" t="s">
        <v>293</v>
      </c>
      <c r="N223" s="264" t="s">
        <v>717</v>
      </c>
      <c r="O223" s="264" t="s">
        <v>793</v>
      </c>
      <c r="P223" s="264" t="s">
        <v>1034</v>
      </c>
      <c r="Q223" s="264" t="s">
        <v>794</v>
      </c>
      <c r="R223" s="264" t="s">
        <v>293</v>
      </c>
      <c r="S223" s="264" t="s">
        <v>293</v>
      </c>
      <c r="T223" s="264" t="s">
        <v>293</v>
      </c>
      <c r="U223" s="264" t="s">
        <v>869</v>
      </c>
    </row>
    <row r="224" spans="1:21" x14ac:dyDescent="0.3">
      <c r="A224" s="264" t="s">
        <v>720</v>
      </c>
      <c r="B224" s="264" t="s">
        <v>721</v>
      </c>
      <c r="C224" s="264" t="s">
        <v>715</v>
      </c>
      <c r="D224" s="264" t="s">
        <v>715</v>
      </c>
      <c r="E224" s="264" t="s">
        <v>722</v>
      </c>
      <c r="F224" s="264" t="s">
        <v>715</v>
      </c>
      <c r="G224" s="264" t="s">
        <v>716</v>
      </c>
      <c r="H224" s="264" t="s">
        <v>293</v>
      </c>
      <c r="I224" s="265">
        <v>50000000</v>
      </c>
      <c r="J224" s="265">
        <v>50000000</v>
      </c>
      <c r="K224" s="264" t="s">
        <v>293</v>
      </c>
      <c r="L224" s="264" t="s">
        <v>293</v>
      </c>
      <c r="N224" s="264" t="s">
        <v>717</v>
      </c>
      <c r="O224" s="264" t="s">
        <v>723</v>
      </c>
      <c r="P224" s="264" t="s">
        <v>719</v>
      </c>
      <c r="Q224" s="264" t="s">
        <v>294</v>
      </c>
      <c r="R224" s="264" t="s">
        <v>293</v>
      </c>
      <c r="S224" s="264" t="s">
        <v>293</v>
      </c>
      <c r="T224" s="264" t="s">
        <v>293</v>
      </c>
      <c r="U224" s="264" t="s">
        <v>869</v>
      </c>
    </row>
    <row r="225" spans="1:21" x14ac:dyDescent="0.3">
      <c r="A225" s="264" t="s">
        <v>720</v>
      </c>
      <c r="B225" s="264" t="s">
        <v>721</v>
      </c>
      <c r="C225" s="264" t="s">
        <v>715</v>
      </c>
      <c r="D225" s="264" t="s">
        <v>715</v>
      </c>
      <c r="E225" s="264" t="s">
        <v>722</v>
      </c>
      <c r="F225" s="264" t="s">
        <v>715</v>
      </c>
      <c r="G225" s="264" t="s">
        <v>716</v>
      </c>
      <c r="H225" s="264" t="s">
        <v>293</v>
      </c>
      <c r="I225" s="265">
        <v>45000000</v>
      </c>
      <c r="J225" s="265">
        <v>45000000</v>
      </c>
      <c r="K225" s="264" t="s">
        <v>293</v>
      </c>
      <c r="L225" s="264" t="s">
        <v>293</v>
      </c>
      <c r="N225" s="264" t="s">
        <v>717</v>
      </c>
      <c r="O225" s="264" t="s">
        <v>723</v>
      </c>
      <c r="P225" s="264" t="s">
        <v>719</v>
      </c>
      <c r="Q225" s="264" t="s">
        <v>294</v>
      </c>
      <c r="R225" s="264" t="s">
        <v>293</v>
      </c>
      <c r="S225" s="264" t="s">
        <v>293</v>
      </c>
      <c r="T225" s="264" t="s">
        <v>293</v>
      </c>
      <c r="U225" s="264" t="s">
        <v>869</v>
      </c>
    </row>
    <row r="226" spans="1:21" x14ac:dyDescent="0.3">
      <c r="A226" s="264" t="s">
        <v>720</v>
      </c>
      <c r="B226" s="264" t="s">
        <v>721</v>
      </c>
      <c r="C226" s="264" t="s">
        <v>715</v>
      </c>
      <c r="D226" s="264" t="s">
        <v>715</v>
      </c>
      <c r="E226" s="264" t="s">
        <v>722</v>
      </c>
      <c r="F226" s="264" t="s">
        <v>715</v>
      </c>
      <c r="G226" s="264" t="s">
        <v>716</v>
      </c>
      <c r="H226" s="264" t="s">
        <v>293</v>
      </c>
      <c r="I226" s="265">
        <v>38000000</v>
      </c>
      <c r="J226" s="265">
        <v>38000000</v>
      </c>
      <c r="K226" s="264" t="s">
        <v>293</v>
      </c>
      <c r="L226" s="264" t="s">
        <v>293</v>
      </c>
      <c r="N226" s="264" t="s">
        <v>717</v>
      </c>
      <c r="O226" s="264" t="s">
        <v>723</v>
      </c>
      <c r="P226" s="264" t="s">
        <v>719</v>
      </c>
      <c r="Q226" s="264" t="s">
        <v>294</v>
      </c>
      <c r="R226" s="264" t="s">
        <v>293</v>
      </c>
      <c r="S226" s="264" t="s">
        <v>293</v>
      </c>
      <c r="T226" s="264" t="s">
        <v>293</v>
      </c>
      <c r="U226" s="264" t="s">
        <v>869</v>
      </c>
    </row>
    <row r="227" spans="1:21" x14ac:dyDescent="0.3">
      <c r="A227" s="264" t="s">
        <v>720</v>
      </c>
      <c r="B227" s="264" t="s">
        <v>721</v>
      </c>
      <c r="C227" s="264" t="s">
        <v>715</v>
      </c>
      <c r="D227" s="264" t="s">
        <v>715</v>
      </c>
      <c r="E227" s="264" t="s">
        <v>722</v>
      </c>
      <c r="F227" s="264" t="s">
        <v>715</v>
      </c>
      <c r="G227" s="264" t="s">
        <v>716</v>
      </c>
      <c r="H227" s="264" t="s">
        <v>293</v>
      </c>
      <c r="I227" s="265">
        <v>38000000</v>
      </c>
      <c r="J227" s="265">
        <v>38000000</v>
      </c>
      <c r="K227" s="264" t="s">
        <v>293</v>
      </c>
      <c r="L227" s="264" t="s">
        <v>293</v>
      </c>
      <c r="N227" s="264" t="s">
        <v>717</v>
      </c>
      <c r="O227" s="264" t="s">
        <v>723</v>
      </c>
      <c r="P227" s="264" t="s">
        <v>719</v>
      </c>
      <c r="Q227" s="264" t="s">
        <v>294</v>
      </c>
      <c r="R227" s="264" t="s">
        <v>293</v>
      </c>
      <c r="S227" s="264" t="s">
        <v>293</v>
      </c>
      <c r="T227" s="264" t="s">
        <v>293</v>
      </c>
      <c r="U227" s="264" t="s">
        <v>869</v>
      </c>
    </row>
    <row r="228" spans="1:21" x14ac:dyDescent="0.3">
      <c r="A228" s="264" t="s">
        <v>725</v>
      </c>
      <c r="B228" s="264" t="s">
        <v>724</v>
      </c>
      <c r="C228" s="264" t="s">
        <v>715</v>
      </c>
      <c r="D228" s="264" t="s">
        <v>715</v>
      </c>
      <c r="E228" s="264" t="s">
        <v>722</v>
      </c>
      <c r="F228" s="264" t="s">
        <v>715</v>
      </c>
      <c r="G228" s="264" t="s">
        <v>716</v>
      </c>
      <c r="H228" s="264" t="s">
        <v>293</v>
      </c>
      <c r="I228" s="265">
        <v>33000000</v>
      </c>
      <c r="J228" s="265">
        <v>33000000</v>
      </c>
      <c r="K228" s="264" t="s">
        <v>293</v>
      </c>
      <c r="L228" s="264" t="s">
        <v>293</v>
      </c>
      <c r="N228" s="264" t="s">
        <v>717</v>
      </c>
      <c r="O228" s="264" t="s">
        <v>723</v>
      </c>
      <c r="P228" s="264" t="s">
        <v>719</v>
      </c>
      <c r="Q228" s="264" t="s">
        <v>294</v>
      </c>
      <c r="R228" s="264" t="s">
        <v>293</v>
      </c>
      <c r="S228" s="264" t="s">
        <v>293</v>
      </c>
      <c r="T228" s="264" t="s">
        <v>293</v>
      </c>
      <c r="U228" s="264" t="s">
        <v>869</v>
      </c>
    </row>
    <row r="229" spans="1:21" x14ac:dyDescent="0.3">
      <c r="A229" s="264" t="s">
        <v>720</v>
      </c>
      <c r="B229" s="264" t="s">
        <v>1068</v>
      </c>
      <c r="C229" s="264" t="s">
        <v>715</v>
      </c>
      <c r="D229" s="264" t="s">
        <v>715</v>
      </c>
      <c r="E229" s="264" t="s">
        <v>722</v>
      </c>
      <c r="F229" s="264" t="s">
        <v>715</v>
      </c>
      <c r="G229" s="264" t="s">
        <v>716</v>
      </c>
      <c r="H229" s="264" t="s">
        <v>293</v>
      </c>
      <c r="I229" s="265">
        <v>110000000</v>
      </c>
      <c r="J229" s="265">
        <v>110000000</v>
      </c>
      <c r="K229" s="264" t="s">
        <v>293</v>
      </c>
      <c r="L229" s="264" t="s">
        <v>293</v>
      </c>
      <c r="N229" s="264" t="s">
        <v>717</v>
      </c>
      <c r="O229" s="264" t="s">
        <v>723</v>
      </c>
      <c r="P229" s="264" t="s">
        <v>719</v>
      </c>
      <c r="Q229" s="264" t="s">
        <v>294</v>
      </c>
      <c r="R229" s="264" t="s">
        <v>293</v>
      </c>
      <c r="S229" s="264" t="s">
        <v>293</v>
      </c>
      <c r="T229" s="264" t="s">
        <v>293</v>
      </c>
      <c r="U229" s="264" t="s">
        <v>869</v>
      </c>
    </row>
    <row r="230" spans="1:21" x14ac:dyDescent="0.3">
      <c r="A230" s="264" t="s">
        <v>725</v>
      </c>
      <c r="B230" s="264" t="s">
        <v>1069</v>
      </c>
      <c r="C230" s="264" t="s">
        <v>715</v>
      </c>
      <c r="D230" s="264" t="s">
        <v>715</v>
      </c>
      <c r="E230" s="264" t="s">
        <v>722</v>
      </c>
      <c r="F230" s="264" t="s">
        <v>715</v>
      </c>
      <c r="G230" s="264" t="s">
        <v>716</v>
      </c>
      <c r="H230" s="264" t="s">
        <v>293</v>
      </c>
      <c r="I230" s="265">
        <v>100000000</v>
      </c>
      <c r="J230" s="265">
        <v>100000000</v>
      </c>
      <c r="K230" s="264" t="s">
        <v>293</v>
      </c>
      <c r="L230" s="264" t="s">
        <v>293</v>
      </c>
      <c r="N230" s="264" t="s">
        <v>717</v>
      </c>
      <c r="O230" s="264" t="s">
        <v>723</v>
      </c>
      <c r="P230" s="264" t="s">
        <v>719</v>
      </c>
      <c r="Q230" s="264" t="s">
        <v>294</v>
      </c>
      <c r="R230" s="264" t="s">
        <v>293</v>
      </c>
      <c r="S230" s="264" t="s">
        <v>293</v>
      </c>
      <c r="T230" s="264" t="s">
        <v>293</v>
      </c>
      <c r="U230" s="264" t="s">
        <v>869</v>
      </c>
    </row>
    <row r="231" spans="1:21" x14ac:dyDescent="0.3">
      <c r="A231" s="264" t="s">
        <v>725</v>
      </c>
      <c r="B231" s="264" t="s">
        <v>994</v>
      </c>
      <c r="C231" s="264" t="s">
        <v>715</v>
      </c>
      <c r="D231" s="264" t="s">
        <v>715</v>
      </c>
      <c r="E231" s="264" t="s">
        <v>722</v>
      </c>
      <c r="F231" s="264" t="s">
        <v>715</v>
      </c>
      <c r="G231" s="264" t="s">
        <v>716</v>
      </c>
      <c r="H231" s="264" t="s">
        <v>293</v>
      </c>
      <c r="I231" s="265">
        <v>44000000</v>
      </c>
      <c r="J231" s="265">
        <v>44000000</v>
      </c>
      <c r="K231" s="264" t="s">
        <v>293</v>
      </c>
      <c r="L231" s="264" t="s">
        <v>293</v>
      </c>
      <c r="N231" s="264" t="s">
        <v>717</v>
      </c>
      <c r="O231" s="264" t="s">
        <v>1070</v>
      </c>
      <c r="P231" s="264" t="s">
        <v>1071</v>
      </c>
      <c r="Q231" s="264" t="s">
        <v>230</v>
      </c>
      <c r="R231" s="264" t="s">
        <v>293</v>
      </c>
      <c r="S231" s="264" t="s">
        <v>293</v>
      </c>
      <c r="T231" s="264" t="s">
        <v>293</v>
      </c>
      <c r="U231" s="264" t="s">
        <v>869</v>
      </c>
    </row>
    <row r="232" spans="1:21" x14ac:dyDescent="0.3">
      <c r="A232" s="264" t="s">
        <v>725</v>
      </c>
      <c r="B232" s="264" t="s">
        <v>994</v>
      </c>
      <c r="C232" s="264" t="s">
        <v>730</v>
      </c>
      <c r="D232" s="264" t="s">
        <v>730</v>
      </c>
      <c r="E232" s="264" t="s">
        <v>722</v>
      </c>
      <c r="F232" s="264" t="s">
        <v>715</v>
      </c>
      <c r="G232" s="264" t="s">
        <v>716</v>
      </c>
      <c r="H232" s="264" t="s">
        <v>293</v>
      </c>
      <c r="I232" s="265">
        <v>44000000</v>
      </c>
      <c r="J232" s="265">
        <v>44000000</v>
      </c>
      <c r="K232" s="264" t="s">
        <v>293</v>
      </c>
      <c r="L232" s="264" t="s">
        <v>293</v>
      </c>
      <c r="N232" s="264" t="s">
        <v>717</v>
      </c>
      <c r="O232" s="264" t="s">
        <v>1070</v>
      </c>
      <c r="P232" s="264" t="s">
        <v>1072</v>
      </c>
      <c r="Q232" s="264" t="s">
        <v>230</v>
      </c>
      <c r="R232" s="264" t="s">
        <v>293</v>
      </c>
      <c r="S232" s="264" t="s">
        <v>293</v>
      </c>
      <c r="T232" s="264" t="s">
        <v>293</v>
      </c>
      <c r="U232" s="264" t="s">
        <v>869</v>
      </c>
    </row>
    <row r="233" spans="1:21" x14ac:dyDescent="0.3">
      <c r="A233" s="264" t="s">
        <v>725</v>
      </c>
      <c r="B233" s="264" t="s">
        <v>767</v>
      </c>
      <c r="C233" s="264" t="s">
        <v>715</v>
      </c>
      <c r="D233" s="264" t="s">
        <v>715</v>
      </c>
      <c r="E233" s="264" t="s">
        <v>722</v>
      </c>
      <c r="F233" s="264" t="s">
        <v>715</v>
      </c>
      <c r="G233" s="264" t="s">
        <v>716</v>
      </c>
      <c r="H233" s="264" t="s">
        <v>293</v>
      </c>
      <c r="I233" s="265">
        <v>48510000</v>
      </c>
      <c r="J233" s="265">
        <v>48510000</v>
      </c>
      <c r="K233" s="264" t="s">
        <v>293</v>
      </c>
      <c r="L233" s="264" t="s">
        <v>293</v>
      </c>
      <c r="N233" s="264" t="s">
        <v>717</v>
      </c>
      <c r="O233" s="264" t="s">
        <v>768</v>
      </c>
      <c r="P233" s="264" t="s">
        <v>769</v>
      </c>
      <c r="Q233" s="264" t="s">
        <v>295</v>
      </c>
      <c r="R233" s="264" t="s">
        <v>293</v>
      </c>
      <c r="S233" s="264" t="s">
        <v>293</v>
      </c>
      <c r="T233" s="264" t="s">
        <v>293</v>
      </c>
      <c r="U233" s="264" t="s">
        <v>869</v>
      </c>
    </row>
    <row r="234" spans="1:21" x14ac:dyDescent="0.3">
      <c r="A234" s="264" t="s">
        <v>725</v>
      </c>
      <c r="B234" s="264" t="s">
        <v>1073</v>
      </c>
      <c r="C234" s="264" t="s">
        <v>715</v>
      </c>
      <c r="D234" s="264" t="s">
        <v>715</v>
      </c>
      <c r="E234" s="264" t="s">
        <v>722</v>
      </c>
      <c r="F234" s="264" t="s">
        <v>715</v>
      </c>
      <c r="G234" s="264" t="s">
        <v>716</v>
      </c>
      <c r="H234" s="264" t="s">
        <v>293</v>
      </c>
      <c r="I234" s="265">
        <v>55440000</v>
      </c>
      <c r="J234" s="265">
        <v>55440000</v>
      </c>
      <c r="K234" s="264" t="s">
        <v>293</v>
      </c>
      <c r="L234" s="264" t="s">
        <v>293</v>
      </c>
      <c r="N234" s="264" t="s">
        <v>717</v>
      </c>
      <c r="O234" s="264" t="s">
        <v>768</v>
      </c>
      <c r="P234" s="264" t="s">
        <v>769</v>
      </c>
      <c r="Q234" s="264" t="s">
        <v>295</v>
      </c>
      <c r="R234" s="264" t="s">
        <v>293</v>
      </c>
      <c r="S234" s="264" t="s">
        <v>293</v>
      </c>
      <c r="T234" s="264" t="s">
        <v>293</v>
      </c>
      <c r="U234" s="264" t="s">
        <v>869</v>
      </c>
    </row>
    <row r="235" spans="1:21" x14ac:dyDescent="0.3">
      <c r="A235" s="264" t="s">
        <v>725</v>
      </c>
      <c r="B235" s="264" t="s">
        <v>770</v>
      </c>
      <c r="C235" s="264" t="s">
        <v>715</v>
      </c>
      <c r="D235" s="264" t="s">
        <v>715</v>
      </c>
      <c r="E235" s="264" t="s">
        <v>722</v>
      </c>
      <c r="F235" s="264" t="s">
        <v>715</v>
      </c>
      <c r="G235" s="264" t="s">
        <v>716</v>
      </c>
      <c r="H235" s="264" t="s">
        <v>293</v>
      </c>
      <c r="I235" s="265">
        <v>55440000</v>
      </c>
      <c r="J235" s="265">
        <v>55440000</v>
      </c>
      <c r="K235" s="264" t="s">
        <v>293</v>
      </c>
      <c r="L235" s="264" t="s">
        <v>293</v>
      </c>
      <c r="N235" s="264" t="s">
        <v>717</v>
      </c>
      <c r="O235" s="264" t="s">
        <v>768</v>
      </c>
      <c r="P235" s="264" t="s">
        <v>769</v>
      </c>
      <c r="Q235" s="264" t="s">
        <v>295</v>
      </c>
      <c r="R235" s="264" t="s">
        <v>293</v>
      </c>
      <c r="S235" s="264" t="s">
        <v>293</v>
      </c>
      <c r="T235" s="264" t="s">
        <v>293</v>
      </c>
      <c r="U235" s="264" t="s">
        <v>869</v>
      </c>
    </row>
    <row r="236" spans="1:21" x14ac:dyDescent="0.3">
      <c r="A236" s="264" t="s">
        <v>725</v>
      </c>
      <c r="B236" s="264" t="s">
        <v>939</v>
      </c>
      <c r="C236" s="264" t="s">
        <v>715</v>
      </c>
      <c r="D236" s="264" t="s">
        <v>715</v>
      </c>
      <c r="E236" s="264" t="s">
        <v>722</v>
      </c>
      <c r="F236" s="264" t="s">
        <v>715</v>
      </c>
      <c r="G236" s="264" t="s">
        <v>716</v>
      </c>
      <c r="H236" s="264" t="s">
        <v>293</v>
      </c>
      <c r="I236" s="265">
        <v>38115000</v>
      </c>
      <c r="J236" s="265">
        <v>38115000</v>
      </c>
      <c r="K236" s="264" t="s">
        <v>293</v>
      </c>
      <c r="L236" s="264" t="s">
        <v>293</v>
      </c>
      <c r="N236" s="264" t="s">
        <v>717</v>
      </c>
      <c r="O236" s="264" t="s">
        <v>768</v>
      </c>
      <c r="P236" s="264" t="s">
        <v>769</v>
      </c>
      <c r="Q236" s="264" t="s">
        <v>295</v>
      </c>
      <c r="R236" s="264" t="s">
        <v>293</v>
      </c>
      <c r="S236" s="264" t="s">
        <v>293</v>
      </c>
      <c r="T236" s="264" t="s">
        <v>293</v>
      </c>
      <c r="U236" s="264" t="s">
        <v>869</v>
      </c>
    </row>
    <row r="237" spans="1:21" x14ac:dyDescent="0.3">
      <c r="A237" s="264" t="s">
        <v>725</v>
      </c>
      <c r="B237" s="264" t="s">
        <v>771</v>
      </c>
      <c r="C237" s="264" t="s">
        <v>715</v>
      </c>
      <c r="D237" s="264" t="s">
        <v>715</v>
      </c>
      <c r="E237" s="264" t="s">
        <v>722</v>
      </c>
      <c r="F237" s="264" t="s">
        <v>715</v>
      </c>
      <c r="G237" s="264" t="s">
        <v>716</v>
      </c>
      <c r="H237" s="264" t="s">
        <v>293</v>
      </c>
      <c r="I237" s="265">
        <v>40425000</v>
      </c>
      <c r="J237" s="265">
        <v>40425000</v>
      </c>
      <c r="K237" s="264" t="s">
        <v>293</v>
      </c>
      <c r="L237" s="264" t="s">
        <v>293</v>
      </c>
      <c r="N237" s="264" t="s">
        <v>717</v>
      </c>
      <c r="O237" s="264" t="s">
        <v>768</v>
      </c>
      <c r="P237" s="264" t="s">
        <v>769</v>
      </c>
      <c r="Q237" s="264" t="s">
        <v>295</v>
      </c>
      <c r="R237" s="264" t="s">
        <v>293</v>
      </c>
      <c r="S237" s="264" t="s">
        <v>293</v>
      </c>
      <c r="T237" s="264" t="s">
        <v>293</v>
      </c>
      <c r="U237" s="264" t="s">
        <v>869</v>
      </c>
    </row>
    <row r="238" spans="1:21" x14ac:dyDescent="0.3">
      <c r="A238" s="264" t="s">
        <v>725</v>
      </c>
      <c r="B238" s="264" t="s">
        <v>772</v>
      </c>
      <c r="C238" s="264" t="s">
        <v>715</v>
      </c>
      <c r="D238" s="264" t="s">
        <v>715</v>
      </c>
      <c r="E238" s="264" t="s">
        <v>722</v>
      </c>
      <c r="F238" s="264" t="s">
        <v>715</v>
      </c>
      <c r="G238" s="264" t="s">
        <v>716</v>
      </c>
      <c r="H238" s="264" t="s">
        <v>293</v>
      </c>
      <c r="I238" s="265">
        <v>36960000</v>
      </c>
      <c r="J238" s="265">
        <v>36960000</v>
      </c>
      <c r="K238" s="264" t="s">
        <v>293</v>
      </c>
      <c r="L238" s="264" t="s">
        <v>293</v>
      </c>
      <c r="N238" s="264" t="s">
        <v>717</v>
      </c>
      <c r="O238" s="264" t="s">
        <v>768</v>
      </c>
      <c r="P238" s="264" t="s">
        <v>769</v>
      </c>
      <c r="Q238" s="264" t="s">
        <v>295</v>
      </c>
      <c r="R238" s="264" t="s">
        <v>293</v>
      </c>
      <c r="S238" s="264" t="s">
        <v>293</v>
      </c>
      <c r="T238" s="264" t="s">
        <v>293</v>
      </c>
      <c r="U238" s="264" t="s">
        <v>869</v>
      </c>
    </row>
    <row r="239" spans="1:21" x14ac:dyDescent="0.3">
      <c r="A239" s="264" t="s">
        <v>720</v>
      </c>
      <c r="B239" s="264" t="s">
        <v>1074</v>
      </c>
      <c r="C239" s="264" t="s">
        <v>715</v>
      </c>
      <c r="D239" s="264" t="s">
        <v>715</v>
      </c>
      <c r="E239" s="264" t="s">
        <v>748</v>
      </c>
      <c r="F239" s="264" t="s">
        <v>715</v>
      </c>
      <c r="G239" s="264" t="s">
        <v>716</v>
      </c>
      <c r="H239" s="264" t="s">
        <v>293</v>
      </c>
      <c r="I239" s="265">
        <v>25000000</v>
      </c>
      <c r="J239" s="265">
        <v>25000000</v>
      </c>
      <c r="K239" s="264" t="s">
        <v>293</v>
      </c>
      <c r="L239" s="264" t="s">
        <v>293</v>
      </c>
      <c r="O239" s="264" t="s">
        <v>907</v>
      </c>
      <c r="P239" s="264" t="s">
        <v>719</v>
      </c>
      <c r="Q239" s="264" t="s">
        <v>294</v>
      </c>
      <c r="R239" s="264" t="s">
        <v>293</v>
      </c>
      <c r="S239" s="264" t="s">
        <v>293</v>
      </c>
      <c r="T239" s="264" t="s">
        <v>293</v>
      </c>
      <c r="U239" s="264" t="s">
        <v>869</v>
      </c>
    </row>
    <row r="240" spans="1:21" x14ac:dyDescent="0.3">
      <c r="A240" s="264" t="s">
        <v>725</v>
      </c>
      <c r="B240" s="264" t="s">
        <v>1075</v>
      </c>
      <c r="C240" s="264" t="s">
        <v>715</v>
      </c>
      <c r="D240" s="264" t="s">
        <v>715</v>
      </c>
      <c r="E240" s="264" t="s">
        <v>748</v>
      </c>
      <c r="F240" s="264" t="s">
        <v>715</v>
      </c>
      <c r="G240" s="264" t="s">
        <v>716</v>
      </c>
      <c r="H240" s="264" t="s">
        <v>293</v>
      </c>
      <c r="I240" s="265">
        <v>19100000</v>
      </c>
      <c r="J240" s="265">
        <v>19100000</v>
      </c>
      <c r="K240" s="264" t="s">
        <v>293</v>
      </c>
      <c r="L240" s="264" t="s">
        <v>293</v>
      </c>
      <c r="O240" s="264" t="s">
        <v>907</v>
      </c>
      <c r="P240" s="264" t="s">
        <v>719</v>
      </c>
      <c r="Q240" s="264" t="s">
        <v>294</v>
      </c>
      <c r="R240" s="264" t="s">
        <v>293</v>
      </c>
      <c r="S240" s="264" t="s">
        <v>293</v>
      </c>
      <c r="T240" s="264" t="s">
        <v>293</v>
      </c>
      <c r="U240" s="264" t="s">
        <v>869</v>
      </c>
    </row>
    <row r="241" spans="1:21" x14ac:dyDescent="0.3">
      <c r="A241" s="264" t="s">
        <v>725</v>
      </c>
      <c r="B241" s="264" t="s">
        <v>1075</v>
      </c>
      <c r="C241" s="264" t="s">
        <v>715</v>
      </c>
      <c r="D241" s="264" t="s">
        <v>715</v>
      </c>
      <c r="E241" s="264" t="s">
        <v>748</v>
      </c>
      <c r="F241" s="264" t="s">
        <v>715</v>
      </c>
      <c r="G241" s="264" t="s">
        <v>716</v>
      </c>
      <c r="H241" s="264" t="s">
        <v>293</v>
      </c>
      <c r="I241" s="265">
        <v>44000000</v>
      </c>
      <c r="J241" s="265">
        <v>44000000</v>
      </c>
      <c r="K241" s="264" t="s">
        <v>293</v>
      </c>
      <c r="L241" s="264" t="s">
        <v>293</v>
      </c>
      <c r="O241" s="264" t="s">
        <v>907</v>
      </c>
      <c r="P241" s="264" t="s">
        <v>719</v>
      </c>
      <c r="Q241" s="264" t="s">
        <v>294</v>
      </c>
      <c r="R241" s="264" t="s">
        <v>293</v>
      </c>
      <c r="S241" s="264" t="s">
        <v>293</v>
      </c>
      <c r="T241" s="264" t="s">
        <v>293</v>
      </c>
      <c r="U241" s="264" t="s">
        <v>869</v>
      </c>
    </row>
    <row r="242" spans="1:21" x14ac:dyDescent="0.3">
      <c r="A242" s="264" t="s">
        <v>720</v>
      </c>
      <c r="B242" s="264" t="s">
        <v>1076</v>
      </c>
      <c r="C242" s="264" t="s">
        <v>715</v>
      </c>
      <c r="D242" s="264" t="s">
        <v>715</v>
      </c>
      <c r="E242" s="264" t="s">
        <v>1059</v>
      </c>
      <c r="F242" s="264" t="s">
        <v>715</v>
      </c>
      <c r="G242" s="264" t="s">
        <v>716</v>
      </c>
      <c r="H242" s="264" t="s">
        <v>293</v>
      </c>
      <c r="I242" s="265">
        <v>19000000</v>
      </c>
      <c r="J242" s="265">
        <v>19000000</v>
      </c>
      <c r="K242" s="264" t="s">
        <v>293</v>
      </c>
      <c r="L242" s="264" t="s">
        <v>293</v>
      </c>
      <c r="O242" s="264" t="s">
        <v>907</v>
      </c>
      <c r="P242" s="264" t="s">
        <v>719</v>
      </c>
      <c r="Q242" s="264" t="s">
        <v>294</v>
      </c>
      <c r="R242" s="264" t="s">
        <v>293</v>
      </c>
      <c r="S242" s="264" t="s">
        <v>293</v>
      </c>
      <c r="T242" s="264" t="s">
        <v>293</v>
      </c>
      <c r="U242" s="264" t="s">
        <v>869</v>
      </c>
    </row>
    <row r="243" spans="1:21" x14ac:dyDescent="0.3">
      <c r="A243" s="264" t="s">
        <v>720</v>
      </c>
      <c r="B243" s="264" t="s">
        <v>1076</v>
      </c>
      <c r="C243" s="264" t="s">
        <v>715</v>
      </c>
      <c r="D243" s="264" t="s">
        <v>715</v>
      </c>
      <c r="E243" s="264" t="s">
        <v>748</v>
      </c>
      <c r="F243" s="264" t="s">
        <v>715</v>
      </c>
      <c r="G243" s="264" t="s">
        <v>716</v>
      </c>
      <c r="H243" s="264" t="s">
        <v>293</v>
      </c>
      <c r="I243" s="265">
        <v>14000000</v>
      </c>
      <c r="J243" s="265">
        <v>14000000</v>
      </c>
      <c r="K243" s="264" t="s">
        <v>293</v>
      </c>
      <c r="L243" s="264" t="s">
        <v>293</v>
      </c>
      <c r="O243" s="264" t="s">
        <v>907</v>
      </c>
      <c r="P243" s="264" t="s">
        <v>719</v>
      </c>
      <c r="Q243" s="264" t="s">
        <v>294</v>
      </c>
      <c r="R243" s="264" t="s">
        <v>293</v>
      </c>
      <c r="S243" s="264" t="s">
        <v>293</v>
      </c>
      <c r="T243" s="264" t="s">
        <v>293</v>
      </c>
      <c r="U243" s="264" t="s">
        <v>869</v>
      </c>
    </row>
    <row r="244" spans="1:21" x14ac:dyDescent="0.3">
      <c r="A244" s="264" t="s">
        <v>725</v>
      </c>
      <c r="B244" s="264" t="s">
        <v>1077</v>
      </c>
      <c r="C244" s="264" t="s">
        <v>715</v>
      </c>
      <c r="D244" s="264" t="s">
        <v>715</v>
      </c>
      <c r="E244" s="264" t="s">
        <v>748</v>
      </c>
      <c r="F244" s="264" t="s">
        <v>715</v>
      </c>
      <c r="G244" s="264" t="s">
        <v>716</v>
      </c>
      <c r="H244" s="264" t="s">
        <v>293</v>
      </c>
      <c r="I244" s="265">
        <v>17000000</v>
      </c>
      <c r="J244" s="265">
        <v>17000000</v>
      </c>
      <c r="K244" s="264" t="s">
        <v>293</v>
      </c>
      <c r="L244" s="264" t="s">
        <v>293</v>
      </c>
      <c r="O244" s="264" t="s">
        <v>907</v>
      </c>
      <c r="P244" s="264" t="s">
        <v>719</v>
      </c>
      <c r="Q244" s="264" t="s">
        <v>294</v>
      </c>
      <c r="R244" s="264" t="s">
        <v>293</v>
      </c>
      <c r="S244" s="264" t="s">
        <v>293</v>
      </c>
      <c r="T244" s="264" t="s">
        <v>293</v>
      </c>
      <c r="U244" s="264" t="s">
        <v>869</v>
      </c>
    </row>
    <row r="245" spans="1:21" x14ac:dyDescent="0.3">
      <c r="A245" s="264" t="s">
        <v>720</v>
      </c>
      <c r="B245" s="264" t="s">
        <v>1078</v>
      </c>
      <c r="C245" s="264" t="s">
        <v>715</v>
      </c>
      <c r="D245" s="264" t="s">
        <v>715</v>
      </c>
      <c r="E245" s="264" t="s">
        <v>910</v>
      </c>
      <c r="F245" s="264" t="s">
        <v>715</v>
      </c>
      <c r="G245" s="264" t="s">
        <v>716</v>
      </c>
      <c r="H245" s="264" t="s">
        <v>293</v>
      </c>
      <c r="I245" s="265">
        <v>32000000</v>
      </c>
      <c r="J245" s="265">
        <v>32000000</v>
      </c>
      <c r="K245" s="264" t="s">
        <v>293</v>
      </c>
      <c r="L245" s="264" t="s">
        <v>293</v>
      </c>
      <c r="O245" s="264" t="s">
        <v>907</v>
      </c>
      <c r="P245" s="264" t="s">
        <v>719</v>
      </c>
      <c r="Q245" s="264" t="s">
        <v>294</v>
      </c>
      <c r="R245" s="264" t="s">
        <v>293</v>
      </c>
      <c r="S245" s="264" t="s">
        <v>293</v>
      </c>
      <c r="T245" s="264" t="s">
        <v>293</v>
      </c>
      <c r="U245" s="264" t="s">
        <v>869</v>
      </c>
    </row>
    <row r="246" spans="1:21" x14ac:dyDescent="0.3">
      <c r="A246" s="264" t="s">
        <v>720</v>
      </c>
      <c r="B246" s="264" t="s">
        <v>1079</v>
      </c>
      <c r="C246" s="264" t="s">
        <v>715</v>
      </c>
      <c r="D246" s="264" t="s">
        <v>715</v>
      </c>
      <c r="E246" s="264" t="s">
        <v>748</v>
      </c>
      <c r="F246" s="264" t="s">
        <v>715</v>
      </c>
      <c r="G246" s="264" t="s">
        <v>716</v>
      </c>
      <c r="H246" s="264" t="s">
        <v>293</v>
      </c>
      <c r="I246" s="265">
        <v>9000000</v>
      </c>
      <c r="J246" s="265">
        <v>9000000</v>
      </c>
      <c r="K246" s="264" t="s">
        <v>293</v>
      </c>
      <c r="L246" s="264" t="s">
        <v>293</v>
      </c>
      <c r="O246" s="264" t="s">
        <v>907</v>
      </c>
      <c r="P246" s="264" t="s">
        <v>719</v>
      </c>
      <c r="Q246" s="264" t="s">
        <v>294</v>
      </c>
      <c r="R246" s="264" t="s">
        <v>293</v>
      </c>
      <c r="S246" s="264" t="s">
        <v>293</v>
      </c>
      <c r="T246" s="264" t="s">
        <v>293</v>
      </c>
      <c r="U246" s="264" t="s">
        <v>869</v>
      </c>
    </row>
    <row r="247" spans="1:21" x14ac:dyDescent="0.3">
      <c r="A247" s="264" t="s">
        <v>725</v>
      </c>
      <c r="B247" s="264" t="s">
        <v>1080</v>
      </c>
      <c r="C247" s="264" t="s">
        <v>715</v>
      </c>
      <c r="D247" s="264" t="s">
        <v>715</v>
      </c>
      <c r="E247" s="264" t="s">
        <v>1059</v>
      </c>
      <c r="F247" s="264" t="s">
        <v>715</v>
      </c>
      <c r="G247" s="264" t="s">
        <v>716</v>
      </c>
      <c r="H247" s="264" t="s">
        <v>293</v>
      </c>
      <c r="I247" s="265">
        <v>9000000</v>
      </c>
      <c r="J247" s="265">
        <v>9000000</v>
      </c>
      <c r="K247" s="264" t="s">
        <v>293</v>
      </c>
      <c r="L247" s="264" t="s">
        <v>293</v>
      </c>
      <c r="O247" s="264" t="s">
        <v>907</v>
      </c>
      <c r="P247" s="264" t="s">
        <v>719</v>
      </c>
      <c r="Q247" s="264" t="s">
        <v>294</v>
      </c>
      <c r="R247" s="264" t="s">
        <v>293</v>
      </c>
      <c r="S247" s="264" t="s">
        <v>293</v>
      </c>
      <c r="T247" s="264" t="s">
        <v>293</v>
      </c>
      <c r="U247" s="264" t="s">
        <v>869</v>
      </c>
    </row>
    <row r="248" spans="1:21" x14ac:dyDescent="0.3">
      <c r="A248" s="264" t="s">
        <v>720</v>
      </c>
      <c r="B248" s="264" t="s">
        <v>1081</v>
      </c>
      <c r="C248" s="264" t="s">
        <v>730</v>
      </c>
      <c r="D248" s="264" t="s">
        <v>730</v>
      </c>
      <c r="E248" s="264" t="s">
        <v>887</v>
      </c>
      <c r="F248" s="264" t="s">
        <v>715</v>
      </c>
      <c r="G248" s="264" t="s">
        <v>716</v>
      </c>
      <c r="H248" s="264" t="s">
        <v>293</v>
      </c>
      <c r="I248" s="265">
        <v>250000000</v>
      </c>
      <c r="J248" s="265">
        <v>250000000</v>
      </c>
      <c r="K248" s="264" t="s">
        <v>293</v>
      </c>
      <c r="L248" s="264" t="s">
        <v>293</v>
      </c>
      <c r="O248" s="264" t="s">
        <v>907</v>
      </c>
      <c r="P248" s="264" t="s">
        <v>719</v>
      </c>
      <c r="Q248" s="264" t="s">
        <v>294</v>
      </c>
      <c r="R248" s="264" t="s">
        <v>293</v>
      </c>
      <c r="S248" s="264" t="s">
        <v>293</v>
      </c>
      <c r="T248" s="264" t="s">
        <v>293</v>
      </c>
      <c r="U248" s="264" t="s">
        <v>869</v>
      </c>
    </row>
    <row r="249" spans="1:21" x14ac:dyDescent="0.3">
      <c r="B249" s="264" t="s">
        <v>1082</v>
      </c>
      <c r="C249" s="264" t="s">
        <v>715</v>
      </c>
      <c r="D249" s="264" t="s">
        <v>715</v>
      </c>
      <c r="E249" s="264" t="s">
        <v>887</v>
      </c>
      <c r="F249" s="264" t="s">
        <v>715</v>
      </c>
      <c r="G249" s="264" t="s">
        <v>716</v>
      </c>
      <c r="H249" s="264" t="s">
        <v>293</v>
      </c>
      <c r="I249" s="265">
        <v>200000000</v>
      </c>
      <c r="J249" s="265">
        <v>200000000</v>
      </c>
      <c r="K249" s="264" t="s">
        <v>293</v>
      </c>
      <c r="L249" s="264" t="s">
        <v>293</v>
      </c>
      <c r="O249" s="264" t="s">
        <v>907</v>
      </c>
      <c r="P249" s="264" t="s">
        <v>719</v>
      </c>
      <c r="Q249" s="264" t="s">
        <v>294</v>
      </c>
      <c r="R249" s="264" t="s">
        <v>293</v>
      </c>
      <c r="S249" s="264" t="s">
        <v>293</v>
      </c>
      <c r="T249" s="264" t="s">
        <v>293</v>
      </c>
      <c r="U249" s="264" t="s">
        <v>869</v>
      </c>
    </row>
    <row r="250" spans="1:21" x14ac:dyDescent="0.3">
      <c r="A250" s="264" t="s">
        <v>725</v>
      </c>
      <c r="B250" s="264" t="s">
        <v>1083</v>
      </c>
      <c r="C250" s="264" t="s">
        <v>715</v>
      </c>
      <c r="D250" s="264" t="s">
        <v>715</v>
      </c>
      <c r="E250" s="264" t="s">
        <v>756</v>
      </c>
      <c r="F250" s="264" t="s">
        <v>715</v>
      </c>
      <c r="G250" s="264" t="s">
        <v>716</v>
      </c>
      <c r="H250" s="264" t="s">
        <v>293</v>
      </c>
      <c r="I250" s="265">
        <v>22000000</v>
      </c>
      <c r="J250" s="265">
        <v>22000000</v>
      </c>
      <c r="K250" s="264" t="s">
        <v>293</v>
      </c>
      <c r="L250" s="264" t="s">
        <v>293</v>
      </c>
      <c r="O250" s="264" t="s">
        <v>907</v>
      </c>
      <c r="P250" s="264" t="s">
        <v>719</v>
      </c>
      <c r="Q250" s="264" t="s">
        <v>294</v>
      </c>
      <c r="R250" s="264" t="s">
        <v>293</v>
      </c>
      <c r="S250" s="264" t="s">
        <v>293</v>
      </c>
      <c r="T250" s="264" t="s">
        <v>293</v>
      </c>
      <c r="U250" s="264" t="s">
        <v>869</v>
      </c>
    </row>
    <row r="251" spans="1:21" x14ac:dyDescent="0.3">
      <c r="A251" s="264" t="s">
        <v>725</v>
      </c>
      <c r="B251" s="264" t="s">
        <v>1084</v>
      </c>
      <c r="C251" s="264" t="s">
        <v>715</v>
      </c>
      <c r="D251" s="264" t="s">
        <v>715</v>
      </c>
      <c r="E251" s="264" t="s">
        <v>887</v>
      </c>
      <c r="F251" s="264" t="s">
        <v>715</v>
      </c>
      <c r="G251" s="264" t="s">
        <v>716</v>
      </c>
      <c r="H251" s="264" t="s">
        <v>293</v>
      </c>
      <c r="I251" s="265">
        <v>34000000</v>
      </c>
      <c r="J251" s="265">
        <v>34000000</v>
      </c>
      <c r="K251" s="264" t="s">
        <v>293</v>
      </c>
      <c r="L251" s="264" t="s">
        <v>293</v>
      </c>
      <c r="O251" s="264" t="s">
        <v>907</v>
      </c>
      <c r="P251" s="264" t="s">
        <v>719</v>
      </c>
      <c r="Q251" s="264" t="s">
        <v>294</v>
      </c>
      <c r="R251" s="264" t="s">
        <v>293</v>
      </c>
      <c r="S251" s="264" t="s">
        <v>293</v>
      </c>
      <c r="T251" s="264" t="s">
        <v>293</v>
      </c>
      <c r="U251" s="264" t="s">
        <v>869</v>
      </c>
    </row>
    <row r="252" spans="1:21" x14ac:dyDescent="0.3">
      <c r="A252" s="264" t="s">
        <v>725</v>
      </c>
      <c r="B252" s="264" t="s">
        <v>1085</v>
      </c>
      <c r="C252" s="264" t="s">
        <v>715</v>
      </c>
      <c r="D252" s="264" t="s">
        <v>715</v>
      </c>
      <c r="E252" s="264" t="s">
        <v>756</v>
      </c>
      <c r="F252" s="264" t="s">
        <v>715</v>
      </c>
      <c r="G252" s="264" t="s">
        <v>716</v>
      </c>
      <c r="H252" s="264" t="s">
        <v>293</v>
      </c>
      <c r="I252" s="265">
        <v>22800000</v>
      </c>
      <c r="J252" s="265">
        <v>22800000</v>
      </c>
      <c r="K252" s="264" t="s">
        <v>293</v>
      </c>
      <c r="L252" s="264" t="s">
        <v>293</v>
      </c>
      <c r="O252" s="264" t="s">
        <v>907</v>
      </c>
      <c r="P252" s="264" t="s">
        <v>719</v>
      </c>
      <c r="Q252" s="264" t="s">
        <v>294</v>
      </c>
      <c r="R252" s="264" t="s">
        <v>293</v>
      </c>
      <c r="S252" s="264" t="s">
        <v>293</v>
      </c>
      <c r="T252" s="264" t="s">
        <v>293</v>
      </c>
      <c r="U252" s="264" t="s">
        <v>869</v>
      </c>
    </row>
    <row r="253" spans="1:21" x14ac:dyDescent="0.3">
      <c r="A253" s="264" t="s">
        <v>761</v>
      </c>
      <c r="B253" s="264" t="s">
        <v>1086</v>
      </c>
      <c r="C253" s="264" t="s">
        <v>715</v>
      </c>
      <c r="D253" s="264" t="s">
        <v>715</v>
      </c>
      <c r="E253" s="264" t="s">
        <v>887</v>
      </c>
      <c r="F253" s="264" t="s">
        <v>715</v>
      </c>
      <c r="G253" s="264" t="s">
        <v>716</v>
      </c>
      <c r="H253" s="264" t="s">
        <v>293</v>
      </c>
      <c r="I253" s="265">
        <v>200000000</v>
      </c>
      <c r="J253" s="265">
        <v>200000000</v>
      </c>
      <c r="K253" s="264" t="s">
        <v>293</v>
      </c>
      <c r="L253" s="264" t="s">
        <v>293</v>
      </c>
      <c r="O253" s="264" t="s">
        <v>907</v>
      </c>
      <c r="P253" s="264" t="s">
        <v>719</v>
      </c>
      <c r="Q253" s="264" t="s">
        <v>294</v>
      </c>
      <c r="R253" s="264" t="s">
        <v>293</v>
      </c>
      <c r="S253" s="264" t="s">
        <v>293</v>
      </c>
      <c r="T253" s="264" t="s">
        <v>293</v>
      </c>
      <c r="U253" s="264" t="s">
        <v>869</v>
      </c>
    </row>
  </sheetData>
  <mergeCells count="1">
    <mergeCell ref="A1:U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I19"/>
  <sheetViews>
    <sheetView showGridLines="0" zoomScale="70" zoomScaleNormal="70" workbookViewId="0">
      <selection activeCell="M13" sqref="M13"/>
    </sheetView>
  </sheetViews>
  <sheetFormatPr baseColWidth="10" defaultColWidth="11.44140625" defaultRowHeight="14.4" x14ac:dyDescent="0.3"/>
  <cols>
    <col min="1" max="2" width="19.33203125" style="295" customWidth="1"/>
    <col min="3" max="3" width="30.6640625" style="295" customWidth="1"/>
    <col min="4" max="4" width="33.44140625" style="295" customWidth="1"/>
    <col min="5" max="7" width="19.33203125" style="295" customWidth="1"/>
    <col min="8" max="8" width="19.109375" style="295" customWidth="1"/>
    <col min="9" max="9" width="19.33203125" style="295" customWidth="1"/>
    <col min="10" max="10" width="18.5546875" style="295" customWidth="1"/>
    <col min="11" max="13" width="19.33203125" style="295" customWidth="1"/>
    <col min="14" max="14" width="17.77734375" style="295" customWidth="1"/>
    <col min="15" max="15" width="18.33203125" style="295" customWidth="1"/>
    <col min="16" max="16" width="18.109375" style="295" customWidth="1"/>
    <col min="17" max="17" width="17.6640625" style="295" customWidth="1"/>
    <col min="18" max="19" width="16.6640625" style="295" customWidth="1"/>
    <col min="20" max="20" width="16.6640625" style="300" customWidth="1"/>
    <col min="21" max="23" width="16.6640625" style="295" customWidth="1"/>
    <col min="24" max="24" width="16.6640625" style="300" customWidth="1"/>
    <col min="25" max="27" width="16.6640625" style="295" customWidth="1"/>
    <col min="28" max="28" width="16.6640625" style="300" customWidth="1"/>
    <col min="29" max="31" width="16.6640625" style="295" customWidth="1"/>
    <col min="32" max="32" width="16.6640625" style="300" customWidth="1"/>
    <col min="33" max="33" width="16.6640625" style="295" customWidth="1"/>
    <col min="34" max="34" width="18.5546875" style="295" customWidth="1"/>
    <col min="35" max="35" width="11.44140625" style="295"/>
    <col min="36" max="16384" width="11.44140625" style="210"/>
  </cols>
  <sheetData>
    <row r="1" spans="1:35" x14ac:dyDescent="0.3">
      <c r="A1" s="382"/>
      <c r="B1" s="382"/>
      <c r="C1" s="382"/>
      <c r="D1" s="383" t="s">
        <v>110</v>
      </c>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1" t="str">
        <f>[3]Indice!M1</f>
        <v>Código: OAP-F09</v>
      </c>
      <c r="AG1" s="381"/>
      <c r="AH1" s="381"/>
      <c r="AI1" s="242"/>
    </row>
    <row r="2" spans="1:35" x14ac:dyDescent="0.3">
      <c r="A2" s="382"/>
      <c r="B2" s="382"/>
      <c r="C2" s="382"/>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1" t="s">
        <v>409</v>
      </c>
      <c r="AG2" s="381"/>
      <c r="AH2" s="381"/>
      <c r="AI2" s="242"/>
    </row>
    <row r="3" spans="1:35" x14ac:dyDescent="0.3">
      <c r="A3" s="382"/>
      <c r="B3" s="382"/>
      <c r="C3" s="382"/>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1" t="s">
        <v>397</v>
      </c>
      <c r="AG3" s="381"/>
      <c r="AH3" s="381"/>
      <c r="AI3" s="242"/>
    </row>
    <row r="4" spans="1:35" ht="48.6" customHeight="1" x14ac:dyDescent="0.3">
      <c r="A4" s="382"/>
      <c r="B4" s="382"/>
      <c r="C4" s="382"/>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1" t="s">
        <v>109</v>
      </c>
      <c r="AG4" s="381"/>
      <c r="AH4" s="381"/>
      <c r="AI4" s="242"/>
    </row>
    <row r="5" spans="1:35" x14ac:dyDescent="0.3">
      <c r="A5" s="384" t="s">
        <v>134</v>
      </c>
      <c r="B5" s="384"/>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242"/>
    </row>
    <row r="6" spans="1:35" x14ac:dyDescent="0.3">
      <c r="A6" s="384"/>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242"/>
    </row>
    <row r="7" spans="1:35" ht="38.4" customHeight="1" x14ac:dyDescent="0.3">
      <c r="A7" s="384"/>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242"/>
    </row>
    <row r="8" spans="1:35" ht="19.2" x14ac:dyDescent="0.3">
      <c r="A8" s="380" t="s">
        <v>0</v>
      </c>
      <c r="B8" s="380"/>
      <c r="C8" s="380"/>
      <c r="D8" s="380"/>
      <c r="E8" s="380"/>
      <c r="F8" s="380" t="s">
        <v>39</v>
      </c>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267"/>
    </row>
    <row r="9" spans="1:35" ht="19.2" x14ac:dyDescent="0.3">
      <c r="A9" s="385" t="s">
        <v>288</v>
      </c>
      <c r="B9" s="385"/>
      <c r="C9" s="385" t="s">
        <v>289</v>
      </c>
      <c r="D9" s="385"/>
      <c r="E9" s="385"/>
      <c r="F9" s="268" t="s">
        <v>38</v>
      </c>
      <c r="G9" s="385">
        <v>2026</v>
      </c>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267"/>
    </row>
    <row r="10" spans="1:35" ht="15.6" x14ac:dyDescent="0.3">
      <c r="A10" s="386" t="s">
        <v>287</v>
      </c>
      <c r="B10" s="386" t="s">
        <v>286</v>
      </c>
      <c r="C10" s="386" t="s">
        <v>285</v>
      </c>
      <c r="D10" s="386" t="s">
        <v>284</v>
      </c>
      <c r="E10" s="386" t="s">
        <v>2</v>
      </c>
      <c r="F10" s="387" t="s">
        <v>67</v>
      </c>
      <c r="G10" s="387"/>
      <c r="H10" s="387"/>
      <c r="I10" s="387"/>
      <c r="J10" s="387"/>
      <c r="K10" s="387"/>
      <c r="L10" s="387"/>
      <c r="M10" s="387"/>
      <c r="N10" s="387"/>
      <c r="O10" s="387"/>
      <c r="P10" s="387"/>
      <c r="Q10" s="387"/>
      <c r="R10" s="386" t="s">
        <v>66</v>
      </c>
      <c r="S10" s="386"/>
      <c r="T10" s="386"/>
      <c r="U10" s="386"/>
      <c r="V10" s="386"/>
      <c r="W10" s="386"/>
      <c r="X10" s="386"/>
      <c r="Y10" s="386"/>
      <c r="Z10" s="386"/>
      <c r="AA10" s="386"/>
      <c r="AB10" s="386"/>
      <c r="AC10" s="386"/>
      <c r="AD10" s="386"/>
      <c r="AE10" s="386"/>
      <c r="AF10" s="386"/>
      <c r="AG10" s="386"/>
      <c r="AH10" s="386" t="s">
        <v>14</v>
      </c>
      <c r="AI10" s="269"/>
    </row>
    <row r="11" spans="1:35" ht="15.6" x14ac:dyDescent="0.3">
      <c r="A11" s="386"/>
      <c r="B11" s="386"/>
      <c r="C11" s="386"/>
      <c r="D11" s="386"/>
      <c r="E11" s="386"/>
      <c r="F11" s="387"/>
      <c r="G11" s="387"/>
      <c r="H11" s="387"/>
      <c r="I11" s="387"/>
      <c r="J11" s="387"/>
      <c r="K11" s="387"/>
      <c r="L11" s="387"/>
      <c r="M11" s="387"/>
      <c r="N11" s="387"/>
      <c r="O11" s="387"/>
      <c r="P11" s="387"/>
      <c r="Q11" s="387"/>
      <c r="R11" s="386" t="s">
        <v>15</v>
      </c>
      <c r="S11" s="386"/>
      <c r="T11" s="386"/>
      <c r="U11" s="386"/>
      <c r="V11" s="386" t="s">
        <v>16</v>
      </c>
      <c r="W11" s="386"/>
      <c r="X11" s="386"/>
      <c r="Y11" s="386"/>
      <c r="Z11" s="386" t="s">
        <v>17</v>
      </c>
      <c r="AA11" s="386"/>
      <c r="AB11" s="386"/>
      <c r="AC11" s="386"/>
      <c r="AD11" s="386" t="s">
        <v>18</v>
      </c>
      <c r="AE11" s="386"/>
      <c r="AF11" s="386"/>
      <c r="AG11" s="386"/>
      <c r="AH11" s="386"/>
      <c r="AI11" s="269"/>
    </row>
    <row r="12" spans="1:35" ht="46.8" x14ac:dyDescent="0.3">
      <c r="A12" s="386"/>
      <c r="B12" s="386"/>
      <c r="C12" s="386"/>
      <c r="D12" s="386"/>
      <c r="E12" s="386"/>
      <c r="F12" s="270" t="s">
        <v>3</v>
      </c>
      <c r="G12" s="270" t="s">
        <v>4</v>
      </c>
      <c r="H12" s="270" t="s">
        <v>5</v>
      </c>
      <c r="I12" s="270" t="s">
        <v>62</v>
      </c>
      <c r="J12" s="270" t="s">
        <v>60</v>
      </c>
      <c r="K12" s="270" t="s">
        <v>6</v>
      </c>
      <c r="L12" s="270" t="s">
        <v>7</v>
      </c>
      <c r="M12" s="270" t="s">
        <v>8</v>
      </c>
      <c r="N12" s="270" t="s">
        <v>9</v>
      </c>
      <c r="O12" s="270" t="s">
        <v>10</v>
      </c>
      <c r="P12" s="270" t="s">
        <v>11</v>
      </c>
      <c r="Q12" s="270" t="s">
        <v>12</v>
      </c>
      <c r="R12" s="271" t="s">
        <v>19</v>
      </c>
      <c r="S12" s="271" t="s">
        <v>20</v>
      </c>
      <c r="T12" s="272" t="s">
        <v>21</v>
      </c>
      <c r="U12" s="271" t="s">
        <v>13</v>
      </c>
      <c r="V12" s="271" t="s">
        <v>40</v>
      </c>
      <c r="W12" s="271" t="s">
        <v>41</v>
      </c>
      <c r="X12" s="272" t="s">
        <v>42</v>
      </c>
      <c r="Y12" s="271" t="s">
        <v>68</v>
      </c>
      <c r="Z12" s="271" t="s">
        <v>43</v>
      </c>
      <c r="AA12" s="271" t="s">
        <v>44</v>
      </c>
      <c r="AB12" s="272" t="s">
        <v>45</v>
      </c>
      <c r="AC12" s="271" t="s">
        <v>70</v>
      </c>
      <c r="AD12" s="271" t="s">
        <v>46</v>
      </c>
      <c r="AE12" s="271" t="s">
        <v>47</v>
      </c>
      <c r="AF12" s="272" t="s">
        <v>48</v>
      </c>
      <c r="AG12" s="271" t="s">
        <v>71</v>
      </c>
      <c r="AH12" s="386"/>
      <c r="AI12" s="269"/>
    </row>
    <row r="13" spans="1:35" ht="202.8" x14ac:dyDescent="0.3">
      <c r="A13" s="273" t="s">
        <v>536</v>
      </c>
      <c r="B13" s="274" t="s">
        <v>53</v>
      </c>
      <c r="C13" s="274" t="s">
        <v>49</v>
      </c>
      <c r="D13" s="274" t="s">
        <v>51</v>
      </c>
      <c r="E13" s="274" t="s">
        <v>52</v>
      </c>
      <c r="F13" s="274" t="s">
        <v>58</v>
      </c>
      <c r="G13" s="274" t="s">
        <v>133</v>
      </c>
      <c r="H13" s="274" t="s">
        <v>59</v>
      </c>
      <c r="I13" s="274" t="s">
        <v>63</v>
      </c>
      <c r="J13" s="274" t="s">
        <v>61</v>
      </c>
      <c r="K13" s="274" t="s">
        <v>65</v>
      </c>
      <c r="L13" s="274" t="s">
        <v>64</v>
      </c>
      <c r="M13" s="274" t="s">
        <v>22</v>
      </c>
      <c r="N13" s="274" t="s">
        <v>23</v>
      </c>
      <c r="O13" s="274" t="s">
        <v>24</v>
      </c>
      <c r="P13" s="274" t="s">
        <v>25</v>
      </c>
      <c r="Q13" s="274" t="s">
        <v>26</v>
      </c>
      <c r="R13" s="274" t="s">
        <v>28</v>
      </c>
      <c r="S13" s="274" t="s">
        <v>29</v>
      </c>
      <c r="T13" s="275" t="s">
        <v>30</v>
      </c>
      <c r="U13" s="274" t="s">
        <v>27</v>
      </c>
      <c r="V13" s="274" t="s">
        <v>31</v>
      </c>
      <c r="W13" s="274" t="s">
        <v>32</v>
      </c>
      <c r="X13" s="275" t="s">
        <v>30</v>
      </c>
      <c r="Y13" s="274" t="s">
        <v>69</v>
      </c>
      <c r="Z13" s="274" t="s">
        <v>33</v>
      </c>
      <c r="AA13" s="274" t="s">
        <v>34</v>
      </c>
      <c r="AB13" s="275" t="s">
        <v>30</v>
      </c>
      <c r="AC13" s="274" t="s">
        <v>73</v>
      </c>
      <c r="AD13" s="274" t="s">
        <v>35</v>
      </c>
      <c r="AE13" s="274" t="s">
        <v>36</v>
      </c>
      <c r="AF13" s="275" t="s">
        <v>30</v>
      </c>
      <c r="AG13" s="274" t="s">
        <v>72</v>
      </c>
      <c r="AH13" s="274" t="s">
        <v>74</v>
      </c>
      <c r="AI13" s="269"/>
    </row>
    <row r="14" spans="1:35" ht="140.4" x14ac:dyDescent="0.3">
      <c r="A14" s="273" t="s">
        <v>536</v>
      </c>
      <c r="B14" s="276" t="s">
        <v>571</v>
      </c>
      <c r="C14" s="276" t="s">
        <v>572</v>
      </c>
      <c r="D14" s="277" t="s">
        <v>1087</v>
      </c>
      <c r="E14" s="277" t="s">
        <v>88</v>
      </c>
      <c r="F14" s="277" t="s">
        <v>115</v>
      </c>
      <c r="G14" s="277" t="s">
        <v>126</v>
      </c>
      <c r="H14" s="277" t="s">
        <v>126</v>
      </c>
      <c r="I14" s="277" t="s">
        <v>1088</v>
      </c>
      <c r="J14" s="277" t="s">
        <v>89</v>
      </c>
      <c r="K14" s="277" t="s">
        <v>1089</v>
      </c>
      <c r="L14" s="277" t="s">
        <v>1090</v>
      </c>
      <c r="M14" s="278">
        <v>0.5</v>
      </c>
      <c r="N14" s="279" t="s">
        <v>1091</v>
      </c>
      <c r="O14" s="279" t="s">
        <v>1092</v>
      </c>
      <c r="P14" s="280">
        <v>46037</v>
      </c>
      <c r="Q14" s="281">
        <v>46371</v>
      </c>
      <c r="R14" s="282"/>
      <c r="S14" s="283"/>
      <c r="T14" s="284" t="e">
        <f>S14/R14</f>
        <v>#DIV/0!</v>
      </c>
      <c r="U14" s="285" t="s">
        <v>1093</v>
      </c>
      <c r="V14" s="286"/>
      <c r="W14" s="287"/>
      <c r="X14" s="288" t="e">
        <f t="shared" ref="X14:X19" si="0">W14/V14</f>
        <v>#DIV/0!</v>
      </c>
      <c r="Y14" s="285" t="s">
        <v>1094</v>
      </c>
      <c r="Z14" s="289"/>
      <c r="AA14" s="290"/>
      <c r="AB14" s="291" t="e">
        <f t="shared" ref="AB14:AB19" si="1">AA14/Z14</f>
        <v>#DIV/0!</v>
      </c>
      <c r="AC14" s="285" t="s">
        <v>1095</v>
      </c>
      <c r="AD14" s="292"/>
      <c r="AE14" s="292"/>
      <c r="AF14" s="293" t="e">
        <f t="shared" ref="AF14:AF19" si="2">AE14/AD14</f>
        <v>#DIV/0!</v>
      </c>
      <c r="AG14" s="285" t="s">
        <v>1096</v>
      </c>
      <c r="AH14" s="294" t="s">
        <v>573</v>
      </c>
    </row>
    <row r="15" spans="1:35" ht="140.4" x14ac:dyDescent="0.3">
      <c r="A15" s="273" t="s">
        <v>536</v>
      </c>
      <c r="B15" s="276" t="s">
        <v>571</v>
      </c>
      <c r="C15" s="277" t="s">
        <v>103</v>
      </c>
      <c r="D15" s="277" t="s">
        <v>1087</v>
      </c>
      <c r="E15" s="277" t="s">
        <v>88</v>
      </c>
      <c r="F15" s="277" t="s">
        <v>115</v>
      </c>
      <c r="G15" s="277" t="s">
        <v>126</v>
      </c>
      <c r="H15" s="277" t="s">
        <v>126</v>
      </c>
      <c r="I15" s="277" t="s">
        <v>1088</v>
      </c>
      <c r="J15" s="277" t="s">
        <v>89</v>
      </c>
      <c r="K15" s="277" t="s">
        <v>1097</v>
      </c>
      <c r="L15" s="277" t="s">
        <v>1098</v>
      </c>
      <c r="M15" s="278">
        <v>0.5</v>
      </c>
      <c r="N15" s="279" t="s">
        <v>1099</v>
      </c>
      <c r="O15" s="279" t="s">
        <v>1100</v>
      </c>
      <c r="P15" s="280">
        <v>46037</v>
      </c>
      <c r="Q15" s="281">
        <v>46371</v>
      </c>
      <c r="R15" s="283"/>
      <c r="S15" s="283"/>
      <c r="T15" s="284" t="e">
        <f t="shared" ref="T15:T19" si="3">S15/R15</f>
        <v>#DIV/0!</v>
      </c>
      <c r="U15" s="285" t="s">
        <v>1101</v>
      </c>
      <c r="V15" s="286"/>
      <c r="W15" s="287"/>
      <c r="X15" s="288" t="e">
        <f t="shared" si="0"/>
        <v>#DIV/0!</v>
      </c>
      <c r="Y15" s="285" t="s">
        <v>1102</v>
      </c>
      <c r="Z15" s="289"/>
      <c r="AA15" s="290"/>
      <c r="AB15" s="291" t="e">
        <f t="shared" si="1"/>
        <v>#DIV/0!</v>
      </c>
      <c r="AC15" s="285" t="s">
        <v>1095</v>
      </c>
      <c r="AD15" s="296"/>
      <c r="AE15" s="292"/>
      <c r="AF15" s="293" t="e">
        <f t="shared" si="2"/>
        <v>#DIV/0!</v>
      </c>
      <c r="AG15" s="285" t="s">
        <v>1096</v>
      </c>
      <c r="AH15" s="294" t="s">
        <v>573</v>
      </c>
      <c r="AI15" s="242"/>
    </row>
    <row r="16" spans="1:35" ht="171.6" x14ac:dyDescent="0.3">
      <c r="A16" s="273" t="s">
        <v>536</v>
      </c>
      <c r="B16" s="276" t="s">
        <v>571</v>
      </c>
      <c r="C16" s="277" t="s">
        <v>103</v>
      </c>
      <c r="D16" s="277" t="s">
        <v>1087</v>
      </c>
      <c r="E16" s="277" t="s">
        <v>88</v>
      </c>
      <c r="F16" s="277" t="s">
        <v>115</v>
      </c>
      <c r="G16" s="277" t="s">
        <v>126</v>
      </c>
      <c r="H16" s="277" t="s">
        <v>126</v>
      </c>
      <c r="I16" s="277" t="s">
        <v>1088</v>
      </c>
      <c r="J16" s="277" t="s">
        <v>89</v>
      </c>
      <c r="K16" s="277" t="s">
        <v>1103</v>
      </c>
      <c r="L16" s="277" t="s">
        <v>1104</v>
      </c>
      <c r="M16" s="278">
        <v>0.5</v>
      </c>
      <c r="N16" s="279" t="s">
        <v>574</v>
      </c>
      <c r="O16" s="279" t="s">
        <v>1105</v>
      </c>
      <c r="P16" s="280">
        <v>46037</v>
      </c>
      <c r="Q16" s="281">
        <v>46371</v>
      </c>
      <c r="R16" s="283"/>
      <c r="S16" s="283"/>
      <c r="T16" s="284" t="e">
        <f t="shared" si="3"/>
        <v>#DIV/0!</v>
      </c>
      <c r="U16" s="285" t="s">
        <v>1106</v>
      </c>
      <c r="V16" s="286"/>
      <c r="W16" s="287"/>
      <c r="X16" s="288" t="e">
        <f t="shared" si="0"/>
        <v>#DIV/0!</v>
      </c>
      <c r="Y16" s="285" t="s">
        <v>1107</v>
      </c>
      <c r="Z16" s="289"/>
      <c r="AA16" s="290"/>
      <c r="AB16" s="291" t="e">
        <f t="shared" si="1"/>
        <v>#DIV/0!</v>
      </c>
      <c r="AC16" s="285" t="s">
        <v>1108</v>
      </c>
      <c r="AD16" s="296"/>
      <c r="AE16" s="292"/>
      <c r="AF16" s="293" t="e">
        <f t="shared" si="2"/>
        <v>#DIV/0!</v>
      </c>
      <c r="AG16" s="285" t="s">
        <v>1109</v>
      </c>
      <c r="AH16" s="294" t="s">
        <v>573</v>
      </c>
      <c r="AI16" s="297"/>
    </row>
    <row r="17" spans="1:35" ht="124.8" x14ac:dyDescent="0.3">
      <c r="A17" s="273" t="s">
        <v>536</v>
      </c>
      <c r="B17" s="276" t="s">
        <v>571</v>
      </c>
      <c r="C17" s="279" t="s">
        <v>103</v>
      </c>
      <c r="D17" s="277" t="s">
        <v>1087</v>
      </c>
      <c r="E17" s="277" t="s">
        <v>88</v>
      </c>
      <c r="F17" s="277" t="s">
        <v>115</v>
      </c>
      <c r="G17" s="277" t="s">
        <v>126</v>
      </c>
      <c r="H17" s="277" t="s">
        <v>126</v>
      </c>
      <c r="I17" s="277" t="s">
        <v>1088</v>
      </c>
      <c r="J17" s="277" t="s">
        <v>89</v>
      </c>
      <c r="K17" s="277" t="s">
        <v>1110</v>
      </c>
      <c r="L17" s="277" t="s">
        <v>1111</v>
      </c>
      <c r="M17" s="298">
        <v>1</v>
      </c>
      <c r="N17" s="279" t="s">
        <v>1112</v>
      </c>
      <c r="O17" s="279" t="s">
        <v>1113</v>
      </c>
      <c r="P17" s="280">
        <v>46037</v>
      </c>
      <c r="Q17" s="281">
        <v>46371</v>
      </c>
      <c r="R17" s="283"/>
      <c r="S17" s="283"/>
      <c r="T17" s="284" t="e">
        <f t="shared" si="3"/>
        <v>#DIV/0!</v>
      </c>
      <c r="U17" s="285" t="s">
        <v>1114</v>
      </c>
      <c r="V17" s="287"/>
      <c r="W17" s="287"/>
      <c r="X17" s="288" t="e">
        <f t="shared" si="0"/>
        <v>#DIV/0!</v>
      </c>
      <c r="Y17" s="285" t="s">
        <v>1115</v>
      </c>
      <c r="Z17" s="289"/>
      <c r="AA17" s="290"/>
      <c r="AB17" s="291" t="e">
        <f t="shared" si="1"/>
        <v>#DIV/0!</v>
      </c>
      <c r="AC17" s="285" t="s">
        <v>1108</v>
      </c>
      <c r="AD17" s="296"/>
      <c r="AE17" s="292"/>
      <c r="AF17" s="293" t="e">
        <f t="shared" si="2"/>
        <v>#DIV/0!</v>
      </c>
      <c r="AG17" s="285" t="s">
        <v>1109</v>
      </c>
      <c r="AH17" s="294" t="s">
        <v>573</v>
      </c>
      <c r="AI17" s="297"/>
    </row>
    <row r="18" spans="1:35" ht="93.6" x14ac:dyDescent="0.3">
      <c r="A18" s="273" t="s">
        <v>536</v>
      </c>
      <c r="B18" s="276" t="s">
        <v>571</v>
      </c>
      <c r="C18" s="279" t="s">
        <v>103</v>
      </c>
      <c r="D18" s="277" t="s">
        <v>1116</v>
      </c>
      <c r="E18" s="277" t="s">
        <v>88</v>
      </c>
      <c r="F18" s="277" t="s">
        <v>115</v>
      </c>
      <c r="G18" s="277" t="s">
        <v>126</v>
      </c>
      <c r="H18" s="277" t="s">
        <v>126</v>
      </c>
      <c r="I18" s="277" t="s">
        <v>1088</v>
      </c>
      <c r="J18" s="277" t="s">
        <v>89</v>
      </c>
      <c r="K18" s="277" t="s">
        <v>1117</v>
      </c>
      <c r="L18" s="277" t="s">
        <v>1118</v>
      </c>
      <c r="M18" s="298">
        <v>1</v>
      </c>
      <c r="N18" s="279" t="s">
        <v>1091</v>
      </c>
      <c r="O18" s="279" t="s">
        <v>1119</v>
      </c>
      <c r="P18" s="280">
        <v>46037</v>
      </c>
      <c r="Q18" s="281">
        <v>46371</v>
      </c>
      <c r="R18" s="283"/>
      <c r="S18" s="283"/>
      <c r="T18" s="284" t="e">
        <f t="shared" si="3"/>
        <v>#DIV/0!</v>
      </c>
      <c r="U18" s="285" t="s">
        <v>1120</v>
      </c>
      <c r="V18" s="287"/>
      <c r="W18" s="287"/>
      <c r="X18" s="288" t="e">
        <f t="shared" si="0"/>
        <v>#DIV/0!</v>
      </c>
      <c r="Y18" s="285" t="s">
        <v>1095</v>
      </c>
      <c r="Z18" s="289"/>
      <c r="AA18" s="290"/>
      <c r="AB18" s="291" t="e">
        <f t="shared" si="1"/>
        <v>#DIV/0!</v>
      </c>
      <c r="AC18" s="285" t="s">
        <v>1121</v>
      </c>
      <c r="AD18" s="292"/>
      <c r="AE18" s="292"/>
      <c r="AF18" s="293" t="e">
        <f t="shared" si="2"/>
        <v>#DIV/0!</v>
      </c>
      <c r="AG18" s="285" t="s">
        <v>1122</v>
      </c>
      <c r="AH18" s="294" t="s">
        <v>573</v>
      </c>
    </row>
    <row r="19" spans="1:35" ht="109.2" x14ac:dyDescent="0.3">
      <c r="A19" s="273" t="s">
        <v>536</v>
      </c>
      <c r="B19" s="276" t="s">
        <v>571</v>
      </c>
      <c r="C19" s="279" t="s">
        <v>103</v>
      </c>
      <c r="D19" s="277" t="s">
        <v>1123</v>
      </c>
      <c r="E19" s="277" t="s">
        <v>88</v>
      </c>
      <c r="F19" s="277" t="s">
        <v>115</v>
      </c>
      <c r="G19" s="277" t="s">
        <v>126</v>
      </c>
      <c r="H19" s="277" t="s">
        <v>126</v>
      </c>
      <c r="I19" s="277" t="s">
        <v>1088</v>
      </c>
      <c r="J19" s="277" t="s">
        <v>89</v>
      </c>
      <c r="K19" s="277" t="s">
        <v>1124</v>
      </c>
      <c r="L19" s="277" t="s">
        <v>1125</v>
      </c>
      <c r="M19" s="298">
        <v>1</v>
      </c>
      <c r="N19" s="279" t="s">
        <v>1126</v>
      </c>
      <c r="O19" s="279" t="s">
        <v>1127</v>
      </c>
      <c r="P19" s="280">
        <v>46037</v>
      </c>
      <c r="Q19" s="281">
        <v>46371</v>
      </c>
      <c r="R19" s="299"/>
      <c r="S19" s="283"/>
      <c r="T19" s="284" t="e">
        <f t="shared" si="3"/>
        <v>#DIV/0!</v>
      </c>
      <c r="U19" s="285" t="s">
        <v>1128</v>
      </c>
      <c r="V19" s="286"/>
      <c r="W19" s="287"/>
      <c r="X19" s="288" t="e">
        <f t="shared" si="0"/>
        <v>#DIV/0!</v>
      </c>
      <c r="Y19" s="285" t="s">
        <v>1128</v>
      </c>
      <c r="Z19" s="289"/>
      <c r="AA19" s="290"/>
      <c r="AB19" s="291" t="e">
        <f t="shared" si="1"/>
        <v>#DIV/0!</v>
      </c>
      <c r="AC19" s="285" t="s">
        <v>1128</v>
      </c>
      <c r="AD19" s="296"/>
      <c r="AE19" s="292"/>
      <c r="AF19" s="293" t="e">
        <f t="shared" si="2"/>
        <v>#DIV/0!</v>
      </c>
      <c r="AG19" s="285" t="s">
        <v>1129</v>
      </c>
      <c r="AH19" s="294" t="s">
        <v>573</v>
      </c>
    </row>
  </sheetData>
  <mergeCells count="24">
    <mergeCell ref="A9:B9"/>
    <mergeCell ref="C9:E9"/>
    <mergeCell ref="G9:AH9"/>
    <mergeCell ref="A10:A12"/>
    <mergeCell ref="B10:B12"/>
    <mergeCell ref="C10:C12"/>
    <mergeCell ref="D10:D12"/>
    <mergeCell ref="E10:E12"/>
    <mergeCell ref="F10:Q11"/>
    <mergeCell ref="R10:AG10"/>
    <mergeCell ref="AH10:AH12"/>
    <mergeCell ref="R11:U11"/>
    <mergeCell ref="V11:Y11"/>
    <mergeCell ref="Z11:AC11"/>
    <mergeCell ref="AD11:AG11"/>
    <mergeCell ref="A8:E8"/>
    <mergeCell ref="AF1:AH1"/>
    <mergeCell ref="AF2:AH2"/>
    <mergeCell ref="AF3:AH3"/>
    <mergeCell ref="AF4:AH4"/>
    <mergeCell ref="A1:C4"/>
    <mergeCell ref="D1:AE4"/>
    <mergeCell ref="A5:AH7"/>
    <mergeCell ref="F8:AH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5"/>
  <dimension ref="A1:WVS44"/>
  <sheetViews>
    <sheetView showGridLines="0" topLeftCell="G1" zoomScale="88" zoomScaleNormal="88" workbookViewId="0">
      <selection sqref="A1:AJ1048576"/>
    </sheetView>
  </sheetViews>
  <sheetFormatPr baseColWidth="10" defaultColWidth="0" defaultRowHeight="14.4" x14ac:dyDescent="0.3"/>
  <cols>
    <col min="1" max="1" width="22.88671875" style="242" customWidth="1"/>
    <col min="2" max="2" width="16.33203125" style="242" customWidth="1"/>
    <col min="3" max="3" width="30.33203125" style="242" customWidth="1"/>
    <col min="4" max="4" width="50.33203125" style="242" customWidth="1"/>
    <col min="5" max="5" width="24.88671875" style="242" customWidth="1"/>
    <col min="6" max="6" width="21.5546875" style="242" customWidth="1"/>
    <col min="7" max="7" width="22" style="242" customWidth="1"/>
    <col min="8" max="9" width="14.5546875" style="242" customWidth="1"/>
    <col min="10" max="10" width="18.88671875" style="242" customWidth="1"/>
    <col min="11" max="11" width="16.5546875" style="242" customWidth="1"/>
    <col min="12" max="12" width="18.5546875" style="242" customWidth="1"/>
    <col min="13" max="13" width="18.33203125" style="242" customWidth="1"/>
    <col min="14" max="19" width="11.44140625" style="242" customWidth="1"/>
    <col min="20" max="20" width="13" style="52" customWidth="1"/>
    <col min="21" max="23" width="11.44140625" style="242" customWidth="1"/>
    <col min="24" max="24" width="11.44140625" style="52" customWidth="1"/>
    <col min="25" max="27" width="11.44140625" style="242" customWidth="1"/>
    <col min="28" max="28" width="11.44140625" style="52" customWidth="1"/>
    <col min="29" max="31" width="11.44140625" style="242" customWidth="1"/>
    <col min="32" max="32" width="12.5546875" style="52" customWidth="1"/>
    <col min="33" max="36" width="11.44140625" style="242" customWidth="1"/>
    <col min="37" max="256" width="11.44140625" style="26" customWidth="1"/>
    <col min="257" max="257" width="2.33203125" style="26" customWidth="1"/>
    <col min="258" max="258" width="16.33203125" style="26" customWidth="1"/>
    <col min="259" max="259" width="24.33203125" style="26" customWidth="1"/>
    <col min="260" max="260" width="29.6640625" style="26" customWidth="1"/>
    <col min="261" max="261" width="24.88671875" style="26" customWidth="1"/>
    <col min="262" max="262" width="21.5546875" style="26" customWidth="1"/>
    <col min="263" max="263" width="22" style="26" customWidth="1"/>
    <col min="264" max="265" width="14.5546875" style="26" customWidth="1"/>
    <col min="266" max="266" width="22.109375" style="26" customWidth="1"/>
    <col min="267" max="267" width="6.5546875" style="26" customWidth="1"/>
    <col min="268" max="271" width="11.44140625" style="26" hidden="1" customWidth="1"/>
    <col min="272" max="512" width="11.44140625" style="26" hidden="1"/>
    <col min="513" max="513" width="2.33203125" style="26" customWidth="1"/>
    <col min="514" max="514" width="16.33203125" style="26" customWidth="1"/>
    <col min="515" max="515" width="24.33203125" style="26" customWidth="1"/>
    <col min="516" max="516" width="29.6640625" style="26" customWidth="1"/>
    <col min="517" max="517" width="24.88671875" style="26" customWidth="1"/>
    <col min="518" max="518" width="21.5546875" style="26" customWidth="1"/>
    <col min="519" max="519" width="22" style="26" customWidth="1"/>
    <col min="520" max="521" width="14.5546875" style="26" customWidth="1"/>
    <col min="522" max="522" width="22.109375" style="26" customWidth="1"/>
    <col min="523" max="523" width="6.5546875" style="26" customWidth="1"/>
    <col min="524" max="527" width="11.44140625" style="26" hidden="1" customWidth="1"/>
    <col min="528" max="768" width="11.44140625" style="26" hidden="1"/>
    <col min="769" max="769" width="2.33203125" style="26" customWidth="1"/>
    <col min="770" max="770" width="16.33203125" style="26" customWidth="1"/>
    <col min="771" max="771" width="24.33203125" style="26" customWidth="1"/>
    <col min="772" max="772" width="29.6640625" style="26" customWidth="1"/>
    <col min="773" max="773" width="24.88671875" style="26" customWidth="1"/>
    <col min="774" max="774" width="21.5546875" style="26" customWidth="1"/>
    <col min="775" max="775" width="22" style="26" customWidth="1"/>
    <col min="776" max="777" width="14.5546875" style="26" customWidth="1"/>
    <col min="778" max="778" width="22.109375" style="26" customWidth="1"/>
    <col min="779" max="779" width="6.5546875" style="26" customWidth="1"/>
    <col min="780" max="783" width="11.44140625" style="26" hidden="1" customWidth="1"/>
    <col min="784" max="1024" width="11.44140625" style="26" hidden="1"/>
    <col min="1025" max="1025" width="2.33203125" style="26" customWidth="1"/>
    <col min="1026" max="1026" width="16.33203125" style="26" customWidth="1"/>
    <col min="1027" max="1027" width="24.33203125" style="26" customWidth="1"/>
    <col min="1028" max="1028" width="29.6640625" style="26" customWidth="1"/>
    <col min="1029" max="1029" width="24.88671875" style="26" customWidth="1"/>
    <col min="1030" max="1030" width="21.5546875" style="26" customWidth="1"/>
    <col min="1031" max="1031" width="22" style="26" customWidth="1"/>
    <col min="1032" max="1033" width="14.5546875" style="26" customWidth="1"/>
    <col min="1034" max="1034" width="22.109375" style="26" customWidth="1"/>
    <col min="1035" max="1035" width="6.5546875" style="26" customWidth="1"/>
    <col min="1036" max="1039" width="11.44140625" style="26" hidden="1" customWidth="1"/>
    <col min="1040" max="1280" width="11.44140625" style="26" hidden="1"/>
    <col min="1281" max="1281" width="2.33203125" style="26" customWidth="1"/>
    <col min="1282" max="1282" width="16.33203125" style="26" customWidth="1"/>
    <col min="1283" max="1283" width="24.33203125" style="26" customWidth="1"/>
    <col min="1284" max="1284" width="29.6640625" style="26" customWidth="1"/>
    <col min="1285" max="1285" width="24.88671875" style="26" customWidth="1"/>
    <col min="1286" max="1286" width="21.5546875" style="26" customWidth="1"/>
    <col min="1287" max="1287" width="22" style="26" customWidth="1"/>
    <col min="1288" max="1289" width="14.5546875" style="26" customWidth="1"/>
    <col min="1290" max="1290" width="22.109375" style="26" customWidth="1"/>
    <col min="1291" max="1291" width="6.5546875" style="26" customWidth="1"/>
    <col min="1292" max="1295" width="11.44140625" style="26" hidden="1" customWidth="1"/>
    <col min="1296" max="1536" width="11.44140625" style="26" hidden="1"/>
    <col min="1537" max="1537" width="2.33203125" style="26" customWidth="1"/>
    <col min="1538" max="1538" width="16.33203125" style="26" customWidth="1"/>
    <col min="1539" max="1539" width="24.33203125" style="26" customWidth="1"/>
    <col min="1540" max="1540" width="29.6640625" style="26" customWidth="1"/>
    <col min="1541" max="1541" width="24.88671875" style="26" customWidth="1"/>
    <col min="1542" max="1542" width="21.5546875" style="26" customWidth="1"/>
    <col min="1543" max="1543" width="22" style="26" customWidth="1"/>
    <col min="1544" max="1545" width="14.5546875" style="26" customWidth="1"/>
    <col min="1546" max="1546" width="22.109375" style="26" customWidth="1"/>
    <col min="1547" max="1547" width="6.5546875" style="26" customWidth="1"/>
    <col min="1548" max="1551" width="11.44140625" style="26" hidden="1" customWidth="1"/>
    <col min="1552" max="1792" width="11.44140625" style="26" hidden="1"/>
    <col min="1793" max="1793" width="2.33203125" style="26" customWidth="1"/>
    <col min="1794" max="1794" width="16.33203125" style="26" customWidth="1"/>
    <col min="1795" max="1795" width="24.33203125" style="26" customWidth="1"/>
    <col min="1796" max="1796" width="29.6640625" style="26" customWidth="1"/>
    <col min="1797" max="1797" width="24.88671875" style="26" customWidth="1"/>
    <col min="1798" max="1798" width="21.5546875" style="26" customWidth="1"/>
    <col min="1799" max="1799" width="22" style="26" customWidth="1"/>
    <col min="1800" max="1801" width="14.5546875" style="26" customWidth="1"/>
    <col min="1802" max="1802" width="22.109375" style="26" customWidth="1"/>
    <col min="1803" max="1803" width="6.5546875" style="26" customWidth="1"/>
    <col min="1804" max="1807" width="11.44140625" style="26" hidden="1" customWidth="1"/>
    <col min="1808" max="2048" width="11.44140625" style="26" hidden="1"/>
    <col min="2049" max="2049" width="2.33203125" style="26" customWidth="1"/>
    <col min="2050" max="2050" width="16.33203125" style="26" customWidth="1"/>
    <col min="2051" max="2051" width="24.33203125" style="26" customWidth="1"/>
    <col min="2052" max="2052" width="29.6640625" style="26" customWidth="1"/>
    <col min="2053" max="2053" width="24.88671875" style="26" customWidth="1"/>
    <col min="2054" max="2054" width="21.5546875" style="26" customWidth="1"/>
    <col min="2055" max="2055" width="22" style="26" customWidth="1"/>
    <col min="2056" max="2057" width="14.5546875" style="26" customWidth="1"/>
    <col min="2058" max="2058" width="22.109375" style="26" customWidth="1"/>
    <col min="2059" max="2059" width="6.5546875" style="26" customWidth="1"/>
    <col min="2060" max="2063" width="11.44140625" style="26" hidden="1" customWidth="1"/>
    <col min="2064" max="2304" width="11.44140625" style="26" hidden="1"/>
    <col min="2305" max="2305" width="2.33203125" style="26" customWidth="1"/>
    <col min="2306" max="2306" width="16.33203125" style="26" customWidth="1"/>
    <col min="2307" max="2307" width="24.33203125" style="26" customWidth="1"/>
    <col min="2308" max="2308" width="29.6640625" style="26" customWidth="1"/>
    <col min="2309" max="2309" width="24.88671875" style="26" customWidth="1"/>
    <col min="2310" max="2310" width="21.5546875" style="26" customWidth="1"/>
    <col min="2311" max="2311" width="22" style="26" customWidth="1"/>
    <col min="2312" max="2313" width="14.5546875" style="26" customWidth="1"/>
    <col min="2314" max="2314" width="22.109375" style="26" customWidth="1"/>
    <col min="2315" max="2315" width="6.5546875" style="26" customWidth="1"/>
    <col min="2316" max="2319" width="11.44140625" style="26" hidden="1" customWidth="1"/>
    <col min="2320" max="2560" width="11.44140625" style="26" hidden="1"/>
    <col min="2561" max="2561" width="2.33203125" style="26" customWidth="1"/>
    <col min="2562" max="2562" width="16.33203125" style="26" customWidth="1"/>
    <col min="2563" max="2563" width="24.33203125" style="26" customWidth="1"/>
    <col min="2564" max="2564" width="29.6640625" style="26" customWidth="1"/>
    <col min="2565" max="2565" width="24.88671875" style="26" customWidth="1"/>
    <col min="2566" max="2566" width="21.5546875" style="26" customWidth="1"/>
    <col min="2567" max="2567" width="22" style="26" customWidth="1"/>
    <col min="2568" max="2569" width="14.5546875" style="26" customWidth="1"/>
    <col min="2570" max="2570" width="22.109375" style="26" customWidth="1"/>
    <col min="2571" max="2571" width="6.5546875" style="26" customWidth="1"/>
    <col min="2572" max="2575" width="11.44140625" style="26" hidden="1" customWidth="1"/>
    <col min="2576" max="2816" width="11.44140625" style="26" hidden="1"/>
    <col min="2817" max="2817" width="2.33203125" style="26" customWidth="1"/>
    <col min="2818" max="2818" width="16.33203125" style="26" customWidth="1"/>
    <col min="2819" max="2819" width="24.33203125" style="26" customWidth="1"/>
    <col min="2820" max="2820" width="29.6640625" style="26" customWidth="1"/>
    <col min="2821" max="2821" width="24.88671875" style="26" customWidth="1"/>
    <col min="2822" max="2822" width="21.5546875" style="26" customWidth="1"/>
    <col min="2823" max="2823" width="22" style="26" customWidth="1"/>
    <col min="2824" max="2825" width="14.5546875" style="26" customWidth="1"/>
    <col min="2826" max="2826" width="22.109375" style="26" customWidth="1"/>
    <col min="2827" max="2827" width="6.5546875" style="26" customWidth="1"/>
    <col min="2828" max="2831" width="11.44140625" style="26" hidden="1" customWidth="1"/>
    <col min="2832" max="3072" width="11.44140625" style="26" hidden="1"/>
    <col min="3073" max="3073" width="2.33203125" style="26" customWidth="1"/>
    <col min="3074" max="3074" width="16.33203125" style="26" customWidth="1"/>
    <col min="3075" max="3075" width="24.33203125" style="26" customWidth="1"/>
    <col min="3076" max="3076" width="29.6640625" style="26" customWidth="1"/>
    <col min="3077" max="3077" width="24.88671875" style="26" customWidth="1"/>
    <col min="3078" max="3078" width="21.5546875" style="26" customWidth="1"/>
    <col min="3079" max="3079" width="22" style="26" customWidth="1"/>
    <col min="3080" max="3081" width="14.5546875" style="26" customWidth="1"/>
    <col min="3082" max="3082" width="22.109375" style="26" customWidth="1"/>
    <col min="3083" max="3083" width="6.5546875" style="26" customWidth="1"/>
    <col min="3084" max="3087" width="11.44140625" style="26" hidden="1" customWidth="1"/>
    <col min="3088" max="3328" width="11.44140625" style="26" hidden="1"/>
    <col min="3329" max="3329" width="2.33203125" style="26" customWidth="1"/>
    <col min="3330" max="3330" width="16.33203125" style="26" customWidth="1"/>
    <col min="3331" max="3331" width="24.33203125" style="26" customWidth="1"/>
    <col min="3332" max="3332" width="29.6640625" style="26" customWidth="1"/>
    <col min="3333" max="3333" width="24.88671875" style="26" customWidth="1"/>
    <col min="3334" max="3334" width="21.5546875" style="26" customWidth="1"/>
    <col min="3335" max="3335" width="22" style="26" customWidth="1"/>
    <col min="3336" max="3337" width="14.5546875" style="26" customWidth="1"/>
    <col min="3338" max="3338" width="22.109375" style="26" customWidth="1"/>
    <col min="3339" max="3339" width="6.5546875" style="26" customWidth="1"/>
    <col min="3340" max="3343" width="11.44140625" style="26" hidden="1" customWidth="1"/>
    <col min="3344" max="3584" width="11.44140625" style="26" hidden="1"/>
    <col min="3585" max="3585" width="2.33203125" style="26" customWidth="1"/>
    <col min="3586" max="3586" width="16.33203125" style="26" customWidth="1"/>
    <col min="3587" max="3587" width="24.33203125" style="26" customWidth="1"/>
    <col min="3588" max="3588" width="29.6640625" style="26" customWidth="1"/>
    <col min="3589" max="3589" width="24.88671875" style="26" customWidth="1"/>
    <col min="3590" max="3590" width="21.5546875" style="26" customWidth="1"/>
    <col min="3591" max="3591" width="22" style="26" customWidth="1"/>
    <col min="3592" max="3593" width="14.5546875" style="26" customWidth="1"/>
    <col min="3594" max="3594" width="22.109375" style="26" customWidth="1"/>
    <col min="3595" max="3595" width="6.5546875" style="26" customWidth="1"/>
    <col min="3596" max="3599" width="11.44140625" style="26" hidden="1" customWidth="1"/>
    <col min="3600" max="3840" width="11.44140625" style="26" hidden="1"/>
    <col min="3841" max="3841" width="2.33203125" style="26" customWidth="1"/>
    <col min="3842" max="3842" width="16.33203125" style="26" customWidth="1"/>
    <col min="3843" max="3843" width="24.33203125" style="26" customWidth="1"/>
    <col min="3844" max="3844" width="29.6640625" style="26" customWidth="1"/>
    <col min="3845" max="3845" width="24.88671875" style="26" customWidth="1"/>
    <col min="3846" max="3846" width="21.5546875" style="26" customWidth="1"/>
    <col min="3847" max="3847" width="22" style="26" customWidth="1"/>
    <col min="3848" max="3849" width="14.5546875" style="26" customWidth="1"/>
    <col min="3850" max="3850" width="22.109375" style="26" customWidth="1"/>
    <col min="3851" max="3851" width="6.5546875" style="26" customWidth="1"/>
    <col min="3852" max="3855" width="11.44140625" style="26" hidden="1" customWidth="1"/>
    <col min="3856" max="4096" width="11.44140625" style="26" hidden="1"/>
    <col min="4097" max="4097" width="2.33203125" style="26" customWidth="1"/>
    <col min="4098" max="4098" width="16.33203125" style="26" customWidth="1"/>
    <col min="4099" max="4099" width="24.33203125" style="26" customWidth="1"/>
    <col min="4100" max="4100" width="29.6640625" style="26" customWidth="1"/>
    <col min="4101" max="4101" width="24.88671875" style="26" customWidth="1"/>
    <col min="4102" max="4102" width="21.5546875" style="26" customWidth="1"/>
    <col min="4103" max="4103" width="22" style="26" customWidth="1"/>
    <col min="4104" max="4105" width="14.5546875" style="26" customWidth="1"/>
    <col min="4106" max="4106" width="22.109375" style="26" customWidth="1"/>
    <col min="4107" max="4107" width="6.5546875" style="26" customWidth="1"/>
    <col min="4108" max="4111" width="11.44140625" style="26" hidden="1" customWidth="1"/>
    <col min="4112" max="4352" width="11.44140625" style="26" hidden="1"/>
    <col min="4353" max="4353" width="2.33203125" style="26" customWidth="1"/>
    <col min="4354" max="4354" width="16.33203125" style="26" customWidth="1"/>
    <col min="4355" max="4355" width="24.33203125" style="26" customWidth="1"/>
    <col min="4356" max="4356" width="29.6640625" style="26" customWidth="1"/>
    <col min="4357" max="4357" width="24.88671875" style="26" customWidth="1"/>
    <col min="4358" max="4358" width="21.5546875" style="26" customWidth="1"/>
    <col min="4359" max="4359" width="22" style="26" customWidth="1"/>
    <col min="4360" max="4361" width="14.5546875" style="26" customWidth="1"/>
    <col min="4362" max="4362" width="22.109375" style="26" customWidth="1"/>
    <col min="4363" max="4363" width="6.5546875" style="26" customWidth="1"/>
    <col min="4364" max="4367" width="11.44140625" style="26" hidden="1" customWidth="1"/>
    <col min="4368" max="4608" width="11.44140625" style="26" hidden="1"/>
    <col min="4609" max="4609" width="2.33203125" style="26" customWidth="1"/>
    <col min="4610" max="4610" width="16.33203125" style="26" customWidth="1"/>
    <col min="4611" max="4611" width="24.33203125" style="26" customWidth="1"/>
    <col min="4612" max="4612" width="29.6640625" style="26" customWidth="1"/>
    <col min="4613" max="4613" width="24.88671875" style="26" customWidth="1"/>
    <col min="4614" max="4614" width="21.5546875" style="26" customWidth="1"/>
    <col min="4615" max="4615" width="22" style="26" customWidth="1"/>
    <col min="4616" max="4617" width="14.5546875" style="26" customWidth="1"/>
    <col min="4618" max="4618" width="22.109375" style="26" customWidth="1"/>
    <col min="4619" max="4619" width="6.5546875" style="26" customWidth="1"/>
    <col min="4620" max="4623" width="11.44140625" style="26" hidden="1" customWidth="1"/>
    <col min="4624" max="4864" width="11.44140625" style="26" hidden="1"/>
    <col min="4865" max="4865" width="2.33203125" style="26" customWidth="1"/>
    <col min="4866" max="4866" width="16.33203125" style="26" customWidth="1"/>
    <col min="4867" max="4867" width="24.33203125" style="26" customWidth="1"/>
    <col min="4868" max="4868" width="29.6640625" style="26" customWidth="1"/>
    <col min="4869" max="4869" width="24.88671875" style="26" customWidth="1"/>
    <col min="4870" max="4870" width="21.5546875" style="26" customWidth="1"/>
    <col min="4871" max="4871" width="22" style="26" customWidth="1"/>
    <col min="4872" max="4873" width="14.5546875" style="26" customWidth="1"/>
    <col min="4874" max="4874" width="22.109375" style="26" customWidth="1"/>
    <col min="4875" max="4875" width="6.5546875" style="26" customWidth="1"/>
    <col min="4876" max="4879" width="11.44140625" style="26" hidden="1" customWidth="1"/>
    <col min="4880" max="5120" width="11.44140625" style="26" hidden="1"/>
    <col min="5121" max="5121" width="2.33203125" style="26" customWidth="1"/>
    <col min="5122" max="5122" width="16.33203125" style="26" customWidth="1"/>
    <col min="5123" max="5123" width="24.33203125" style="26" customWidth="1"/>
    <col min="5124" max="5124" width="29.6640625" style="26" customWidth="1"/>
    <col min="5125" max="5125" width="24.88671875" style="26" customWidth="1"/>
    <col min="5126" max="5126" width="21.5546875" style="26" customWidth="1"/>
    <col min="5127" max="5127" width="22" style="26" customWidth="1"/>
    <col min="5128" max="5129" width="14.5546875" style="26" customWidth="1"/>
    <col min="5130" max="5130" width="22.109375" style="26" customWidth="1"/>
    <col min="5131" max="5131" width="6.5546875" style="26" customWidth="1"/>
    <col min="5132" max="5135" width="11.44140625" style="26" hidden="1" customWidth="1"/>
    <col min="5136" max="5376" width="11.44140625" style="26" hidden="1"/>
    <col min="5377" max="5377" width="2.33203125" style="26" customWidth="1"/>
    <col min="5378" max="5378" width="16.33203125" style="26" customWidth="1"/>
    <col min="5379" max="5379" width="24.33203125" style="26" customWidth="1"/>
    <col min="5380" max="5380" width="29.6640625" style="26" customWidth="1"/>
    <col min="5381" max="5381" width="24.88671875" style="26" customWidth="1"/>
    <col min="5382" max="5382" width="21.5546875" style="26" customWidth="1"/>
    <col min="5383" max="5383" width="22" style="26" customWidth="1"/>
    <col min="5384" max="5385" width="14.5546875" style="26" customWidth="1"/>
    <col min="5386" max="5386" width="22.109375" style="26" customWidth="1"/>
    <col min="5387" max="5387" width="6.5546875" style="26" customWidth="1"/>
    <col min="5388" max="5391" width="11.44140625" style="26" hidden="1" customWidth="1"/>
    <col min="5392" max="5632" width="11.44140625" style="26" hidden="1"/>
    <col min="5633" max="5633" width="2.33203125" style="26" customWidth="1"/>
    <col min="5634" max="5634" width="16.33203125" style="26" customWidth="1"/>
    <col min="5635" max="5635" width="24.33203125" style="26" customWidth="1"/>
    <col min="5636" max="5636" width="29.6640625" style="26" customWidth="1"/>
    <col min="5637" max="5637" width="24.88671875" style="26" customWidth="1"/>
    <col min="5638" max="5638" width="21.5546875" style="26" customWidth="1"/>
    <col min="5639" max="5639" width="22" style="26" customWidth="1"/>
    <col min="5640" max="5641" width="14.5546875" style="26" customWidth="1"/>
    <col min="5642" max="5642" width="22.109375" style="26" customWidth="1"/>
    <col min="5643" max="5643" width="6.5546875" style="26" customWidth="1"/>
    <col min="5644" max="5647" width="11.44140625" style="26" hidden="1" customWidth="1"/>
    <col min="5648" max="5888" width="11.44140625" style="26" hidden="1"/>
    <col min="5889" max="5889" width="2.33203125" style="26" customWidth="1"/>
    <col min="5890" max="5890" width="16.33203125" style="26" customWidth="1"/>
    <col min="5891" max="5891" width="24.33203125" style="26" customWidth="1"/>
    <col min="5892" max="5892" width="29.6640625" style="26" customWidth="1"/>
    <col min="5893" max="5893" width="24.88671875" style="26" customWidth="1"/>
    <col min="5894" max="5894" width="21.5546875" style="26" customWidth="1"/>
    <col min="5895" max="5895" width="22" style="26" customWidth="1"/>
    <col min="5896" max="5897" width="14.5546875" style="26" customWidth="1"/>
    <col min="5898" max="5898" width="22.109375" style="26" customWidth="1"/>
    <col min="5899" max="5899" width="6.5546875" style="26" customWidth="1"/>
    <col min="5900" max="5903" width="11.44140625" style="26" hidden="1" customWidth="1"/>
    <col min="5904" max="6144" width="11.44140625" style="26" hidden="1"/>
    <col min="6145" max="6145" width="2.33203125" style="26" customWidth="1"/>
    <col min="6146" max="6146" width="16.33203125" style="26" customWidth="1"/>
    <col min="6147" max="6147" width="24.33203125" style="26" customWidth="1"/>
    <col min="6148" max="6148" width="29.6640625" style="26" customWidth="1"/>
    <col min="6149" max="6149" width="24.88671875" style="26" customWidth="1"/>
    <col min="6150" max="6150" width="21.5546875" style="26" customWidth="1"/>
    <col min="6151" max="6151" width="22" style="26" customWidth="1"/>
    <col min="6152" max="6153" width="14.5546875" style="26" customWidth="1"/>
    <col min="6154" max="6154" width="22.109375" style="26" customWidth="1"/>
    <col min="6155" max="6155" width="6.5546875" style="26" customWidth="1"/>
    <col min="6156" max="6159" width="11.44140625" style="26" hidden="1" customWidth="1"/>
    <col min="6160" max="6400" width="11.44140625" style="26" hidden="1"/>
    <col min="6401" max="6401" width="2.33203125" style="26" customWidth="1"/>
    <col min="6402" max="6402" width="16.33203125" style="26" customWidth="1"/>
    <col min="6403" max="6403" width="24.33203125" style="26" customWidth="1"/>
    <col min="6404" max="6404" width="29.6640625" style="26" customWidth="1"/>
    <col min="6405" max="6405" width="24.88671875" style="26" customWidth="1"/>
    <col min="6406" max="6406" width="21.5546875" style="26" customWidth="1"/>
    <col min="6407" max="6407" width="22" style="26" customWidth="1"/>
    <col min="6408" max="6409" width="14.5546875" style="26" customWidth="1"/>
    <col min="6410" max="6410" width="22.109375" style="26" customWidth="1"/>
    <col min="6411" max="6411" width="6.5546875" style="26" customWidth="1"/>
    <col min="6412" max="6415" width="11.44140625" style="26" hidden="1" customWidth="1"/>
    <col min="6416" max="6656" width="11.44140625" style="26" hidden="1"/>
    <col min="6657" max="6657" width="2.33203125" style="26" customWidth="1"/>
    <col min="6658" max="6658" width="16.33203125" style="26" customWidth="1"/>
    <col min="6659" max="6659" width="24.33203125" style="26" customWidth="1"/>
    <col min="6660" max="6660" width="29.6640625" style="26" customWidth="1"/>
    <col min="6661" max="6661" width="24.88671875" style="26" customWidth="1"/>
    <col min="6662" max="6662" width="21.5546875" style="26" customWidth="1"/>
    <col min="6663" max="6663" width="22" style="26" customWidth="1"/>
    <col min="6664" max="6665" width="14.5546875" style="26" customWidth="1"/>
    <col min="6666" max="6666" width="22.109375" style="26" customWidth="1"/>
    <col min="6667" max="6667" width="6.5546875" style="26" customWidth="1"/>
    <col min="6668" max="6671" width="11.44140625" style="26" hidden="1" customWidth="1"/>
    <col min="6672" max="6912" width="11.44140625" style="26" hidden="1"/>
    <col min="6913" max="6913" width="2.33203125" style="26" customWidth="1"/>
    <col min="6914" max="6914" width="16.33203125" style="26" customWidth="1"/>
    <col min="6915" max="6915" width="24.33203125" style="26" customWidth="1"/>
    <col min="6916" max="6916" width="29.6640625" style="26" customWidth="1"/>
    <col min="6917" max="6917" width="24.88671875" style="26" customWidth="1"/>
    <col min="6918" max="6918" width="21.5546875" style="26" customWidth="1"/>
    <col min="6919" max="6919" width="22" style="26" customWidth="1"/>
    <col min="6920" max="6921" width="14.5546875" style="26" customWidth="1"/>
    <col min="6922" max="6922" width="22.109375" style="26" customWidth="1"/>
    <col min="6923" max="6923" width="6.5546875" style="26" customWidth="1"/>
    <col min="6924" max="6927" width="11.44140625" style="26" hidden="1" customWidth="1"/>
    <col min="6928" max="7168" width="11.44140625" style="26" hidden="1"/>
    <col min="7169" max="7169" width="2.33203125" style="26" customWidth="1"/>
    <col min="7170" max="7170" width="16.33203125" style="26" customWidth="1"/>
    <col min="7171" max="7171" width="24.33203125" style="26" customWidth="1"/>
    <col min="7172" max="7172" width="29.6640625" style="26" customWidth="1"/>
    <col min="7173" max="7173" width="24.88671875" style="26" customWidth="1"/>
    <col min="7174" max="7174" width="21.5546875" style="26" customWidth="1"/>
    <col min="7175" max="7175" width="22" style="26" customWidth="1"/>
    <col min="7176" max="7177" width="14.5546875" style="26" customWidth="1"/>
    <col min="7178" max="7178" width="22.109375" style="26" customWidth="1"/>
    <col min="7179" max="7179" width="6.5546875" style="26" customWidth="1"/>
    <col min="7180" max="7183" width="11.44140625" style="26" hidden="1" customWidth="1"/>
    <col min="7184" max="7424" width="11.44140625" style="26" hidden="1"/>
    <col min="7425" max="7425" width="2.33203125" style="26" customWidth="1"/>
    <col min="7426" max="7426" width="16.33203125" style="26" customWidth="1"/>
    <col min="7427" max="7427" width="24.33203125" style="26" customWidth="1"/>
    <col min="7428" max="7428" width="29.6640625" style="26" customWidth="1"/>
    <col min="7429" max="7429" width="24.88671875" style="26" customWidth="1"/>
    <col min="7430" max="7430" width="21.5546875" style="26" customWidth="1"/>
    <col min="7431" max="7431" width="22" style="26" customWidth="1"/>
    <col min="7432" max="7433" width="14.5546875" style="26" customWidth="1"/>
    <col min="7434" max="7434" width="22.109375" style="26" customWidth="1"/>
    <col min="7435" max="7435" width="6.5546875" style="26" customWidth="1"/>
    <col min="7436" max="7439" width="11.44140625" style="26" hidden="1" customWidth="1"/>
    <col min="7440" max="7680" width="11.44140625" style="26" hidden="1"/>
    <col min="7681" max="7681" width="2.33203125" style="26" customWidth="1"/>
    <col min="7682" max="7682" width="16.33203125" style="26" customWidth="1"/>
    <col min="7683" max="7683" width="24.33203125" style="26" customWidth="1"/>
    <col min="7684" max="7684" width="29.6640625" style="26" customWidth="1"/>
    <col min="7685" max="7685" width="24.88671875" style="26" customWidth="1"/>
    <col min="7686" max="7686" width="21.5546875" style="26" customWidth="1"/>
    <col min="7687" max="7687" width="22" style="26" customWidth="1"/>
    <col min="7688" max="7689" width="14.5546875" style="26" customWidth="1"/>
    <col min="7690" max="7690" width="22.109375" style="26" customWidth="1"/>
    <col min="7691" max="7691" width="6.5546875" style="26" customWidth="1"/>
    <col min="7692" max="7695" width="11.44140625" style="26" hidden="1" customWidth="1"/>
    <col min="7696" max="7936" width="11.44140625" style="26" hidden="1"/>
    <col min="7937" max="7937" width="2.33203125" style="26" customWidth="1"/>
    <col min="7938" max="7938" width="16.33203125" style="26" customWidth="1"/>
    <col min="7939" max="7939" width="24.33203125" style="26" customWidth="1"/>
    <col min="7940" max="7940" width="29.6640625" style="26" customWidth="1"/>
    <col min="7941" max="7941" width="24.88671875" style="26" customWidth="1"/>
    <col min="7942" max="7942" width="21.5546875" style="26" customWidth="1"/>
    <col min="7943" max="7943" width="22" style="26" customWidth="1"/>
    <col min="7944" max="7945" width="14.5546875" style="26" customWidth="1"/>
    <col min="7946" max="7946" width="22.109375" style="26" customWidth="1"/>
    <col min="7947" max="7947" width="6.5546875" style="26" customWidth="1"/>
    <col min="7948" max="7951" width="11.44140625" style="26" hidden="1" customWidth="1"/>
    <col min="7952" max="8192" width="11.44140625" style="26" hidden="1"/>
    <col min="8193" max="8193" width="2.33203125" style="26" customWidth="1"/>
    <col min="8194" max="8194" width="16.33203125" style="26" customWidth="1"/>
    <col min="8195" max="8195" width="24.33203125" style="26" customWidth="1"/>
    <col min="8196" max="8196" width="29.6640625" style="26" customWidth="1"/>
    <col min="8197" max="8197" width="24.88671875" style="26" customWidth="1"/>
    <col min="8198" max="8198" width="21.5546875" style="26" customWidth="1"/>
    <col min="8199" max="8199" width="22" style="26" customWidth="1"/>
    <col min="8200" max="8201" width="14.5546875" style="26" customWidth="1"/>
    <col min="8202" max="8202" width="22.109375" style="26" customWidth="1"/>
    <col min="8203" max="8203" width="6.5546875" style="26" customWidth="1"/>
    <col min="8204" max="8207" width="11.44140625" style="26" hidden="1" customWidth="1"/>
    <col min="8208" max="8448" width="11.44140625" style="26" hidden="1"/>
    <col min="8449" max="8449" width="2.33203125" style="26" customWidth="1"/>
    <col min="8450" max="8450" width="16.33203125" style="26" customWidth="1"/>
    <col min="8451" max="8451" width="24.33203125" style="26" customWidth="1"/>
    <col min="8452" max="8452" width="29.6640625" style="26" customWidth="1"/>
    <col min="8453" max="8453" width="24.88671875" style="26" customWidth="1"/>
    <col min="8454" max="8454" width="21.5546875" style="26" customWidth="1"/>
    <col min="8455" max="8455" width="22" style="26" customWidth="1"/>
    <col min="8456" max="8457" width="14.5546875" style="26" customWidth="1"/>
    <col min="8458" max="8458" width="22.109375" style="26" customWidth="1"/>
    <col min="8459" max="8459" width="6.5546875" style="26" customWidth="1"/>
    <col min="8460" max="8463" width="11.44140625" style="26" hidden="1" customWidth="1"/>
    <col min="8464" max="8704" width="11.44140625" style="26" hidden="1"/>
    <col min="8705" max="8705" width="2.33203125" style="26" customWidth="1"/>
    <col min="8706" max="8706" width="16.33203125" style="26" customWidth="1"/>
    <col min="8707" max="8707" width="24.33203125" style="26" customWidth="1"/>
    <col min="8708" max="8708" width="29.6640625" style="26" customWidth="1"/>
    <col min="8709" max="8709" width="24.88671875" style="26" customWidth="1"/>
    <col min="8710" max="8710" width="21.5546875" style="26" customWidth="1"/>
    <col min="8711" max="8711" width="22" style="26" customWidth="1"/>
    <col min="8712" max="8713" width="14.5546875" style="26" customWidth="1"/>
    <col min="8714" max="8714" width="22.109375" style="26" customWidth="1"/>
    <col min="8715" max="8715" width="6.5546875" style="26" customWidth="1"/>
    <col min="8716" max="8719" width="11.44140625" style="26" hidden="1" customWidth="1"/>
    <col min="8720" max="8960" width="11.44140625" style="26" hidden="1"/>
    <col min="8961" max="8961" width="2.33203125" style="26" customWidth="1"/>
    <col min="8962" max="8962" width="16.33203125" style="26" customWidth="1"/>
    <col min="8963" max="8963" width="24.33203125" style="26" customWidth="1"/>
    <col min="8964" max="8964" width="29.6640625" style="26" customWidth="1"/>
    <col min="8965" max="8965" width="24.88671875" style="26" customWidth="1"/>
    <col min="8966" max="8966" width="21.5546875" style="26" customWidth="1"/>
    <col min="8967" max="8967" width="22" style="26" customWidth="1"/>
    <col min="8968" max="8969" width="14.5546875" style="26" customWidth="1"/>
    <col min="8970" max="8970" width="22.109375" style="26" customWidth="1"/>
    <col min="8971" max="8971" width="6.5546875" style="26" customWidth="1"/>
    <col min="8972" max="8975" width="11.44140625" style="26" hidden="1" customWidth="1"/>
    <col min="8976" max="9216" width="11.44140625" style="26" hidden="1"/>
    <col min="9217" max="9217" width="2.33203125" style="26" customWidth="1"/>
    <col min="9218" max="9218" width="16.33203125" style="26" customWidth="1"/>
    <col min="9219" max="9219" width="24.33203125" style="26" customWidth="1"/>
    <col min="9220" max="9220" width="29.6640625" style="26" customWidth="1"/>
    <col min="9221" max="9221" width="24.88671875" style="26" customWidth="1"/>
    <col min="9222" max="9222" width="21.5546875" style="26" customWidth="1"/>
    <col min="9223" max="9223" width="22" style="26" customWidth="1"/>
    <col min="9224" max="9225" width="14.5546875" style="26" customWidth="1"/>
    <col min="9226" max="9226" width="22.109375" style="26" customWidth="1"/>
    <col min="9227" max="9227" width="6.5546875" style="26" customWidth="1"/>
    <col min="9228" max="9231" width="11.44140625" style="26" hidden="1" customWidth="1"/>
    <col min="9232" max="9472" width="11.44140625" style="26" hidden="1"/>
    <col min="9473" max="9473" width="2.33203125" style="26" customWidth="1"/>
    <col min="9474" max="9474" width="16.33203125" style="26" customWidth="1"/>
    <col min="9475" max="9475" width="24.33203125" style="26" customWidth="1"/>
    <col min="9476" max="9476" width="29.6640625" style="26" customWidth="1"/>
    <col min="9477" max="9477" width="24.88671875" style="26" customWidth="1"/>
    <col min="9478" max="9478" width="21.5546875" style="26" customWidth="1"/>
    <col min="9479" max="9479" width="22" style="26" customWidth="1"/>
    <col min="9480" max="9481" width="14.5546875" style="26" customWidth="1"/>
    <col min="9482" max="9482" width="22.109375" style="26" customWidth="1"/>
    <col min="9483" max="9483" width="6.5546875" style="26" customWidth="1"/>
    <col min="9484" max="9487" width="11.44140625" style="26" hidden="1" customWidth="1"/>
    <col min="9488" max="9728" width="11.44140625" style="26" hidden="1"/>
    <col min="9729" max="9729" width="2.33203125" style="26" customWidth="1"/>
    <col min="9730" max="9730" width="16.33203125" style="26" customWidth="1"/>
    <col min="9731" max="9731" width="24.33203125" style="26" customWidth="1"/>
    <col min="9732" max="9732" width="29.6640625" style="26" customWidth="1"/>
    <col min="9733" max="9733" width="24.88671875" style="26" customWidth="1"/>
    <col min="9734" max="9734" width="21.5546875" style="26" customWidth="1"/>
    <col min="9735" max="9735" width="22" style="26" customWidth="1"/>
    <col min="9736" max="9737" width="14.5546875" style="26" customWidth="1"/>
    <col min="9738" max="9738" width="22.109375" style="26" customWidth="1"/>
    <col min="9739" max="9739" width="6.5546875" style="26" customWidth="1"/>
    <col min="9740" max="9743" width="11.44140625" style="26" hidden="1" customWidth="1"/>
    <col min="9744" max="9984" width="11.44140625" style="26" hidden="1"/>
    <col min="9985" max="9985" width="2.33203125" style="26" customWidth="1"/>
    <col min="9986" max="9986" width="16.33203125" style="26" customWidth="1"/>
    <col min="9987" max="9987" width="24.33203125" style="26" customWidth="1"/>
    <col min="9988" max="9988" width="29.6640625" style="26" customWidth="1"/>
    <col min="9989" max="9989" width="24.88671875" style="26" customWidth="1"/>
    <col min="9990" max="9990" width="21.5546875" style="26" customWidth="1"/>
    <col min="9991" max="9991" width="22" style="26" customWidth="1"/>
    <col min="9992" max="9993" width="14.5546875" style="26" customWidth="1"/>
    <col min="9994" max="9994" width="22.109375" style="26" customWidth="1"/>
    <col min="9995" max="9995" width="6.5546875" style="26" customWidth="1"/>
    <col min="9996" max="9999" width="11.44140625" style="26" hidden="1" customWidth="1"/>
    <col min="10000" max="10240" width="11.44140625" style="26" hidden="1"/>
    <col min="10241" max="10241" width="2.33203125" style="26" customWidth="1"/>
    <col min="10242" max="10242" width="16.33203125" style="26" customWidth="1"/>
    <col min="10243" max="10243" width="24.33203125" style="26" customWidth="1"/>
    <col min="10244" max="10244" width="29.6640625" style="26" customWidth="1"/>
    <col min="10245" max="10245" width="24.88671875" style="26" customWidth="1"/>
    <col min="10246" max="10246" width="21.5546875" style="26" customWidth="1"/>
    <col min="10247" max="10247" width="22" style="26" customWidth="1"/>
    <col min="10248" max="10249" width="14.5546875" style="26" customWidth="1"/>
    <col min="10250" max="10250" width="22.109375" style="26" customWidth="1"/>
    <col min="10251" max="10251" width="6.5546875" style="26" customWidth="1"/>
    <col min="10252" max="10255" width="11.44140625" style="26" hidden="1" customWidth="1"/>
    <col min="10256" max="10496" width="11.44140625" style="26" hidden="1"/>
    <col min="10497" max="10497" width="2.33203125" style="26" customWidth="1"/>
    <col min="10498" max="10498" width="16.33203125" style="26" customWidth="1"/>
    <col min="10499" max="10499" width="24.33203125" style="26" customWidth="1"/>
    <col min="10500" max="10500" width="29.6640625" style="26" customWidth="1"/>
    <col min="10501" max="10501" width="24.88671875" style="26" customWidth="1"/>
    <col min="10502" max="10502" width="21.5546875" style="26" customWidth="1"/>
    <col min="10503" max="10503" width="22" style="26" customWidth="1"/>
    <col min="10504" max="10505" width="14.5546875" style="26" customWidth="1"/>
    <col min="10506" max="10506" width="22.109375" style="26" customWidth="1"/>
    <col min="10507" max="10507" width="6.5546875" style="26" customWidth="1"/>
    <col min="10508" max="10511" width="11.44140625" style="26" hidden="1" customWidth="1"/>
    <col min="10512" max="10752" width="11.44140625" style="26" hidden="1"/>
    <col min="10753" max="10753" width="2.33203125" style="26" customWidth="1"/>
    <col min="10754" max="10754" width="16.33203125" style="26" customWidth="1"/>
    <col min="10755" max="10755" width="24.33203125" style="26" customWidth="1"/>
    <col min="10756" max="10756" width="29.6640625" style="26" customWidth="1"/>
    <col min="10757" max="10757" width="24.88671875" style="26" customWidth="1"/>
    <col min="10758" max="10758" width="21.5546875" style="26" customWidth="1"/>
    <col min="10759" max="10759" width="22" style="26" customWidth="1"/>
    <col min="10760" max="10761" width="14.5546875" style="26" customWidth="1"/>
    <col min="10762" max="10762" width="22.109375" style="26" customWidth="1"/>
    <col min="10763" max="10763" width="6.5546875" style="26" customWidth="1"/>
    <col min="10764" max="10767" width="11.44140625" style="26" hidden="1" customWidth="1"/>
    <col min="10768" max="11008" width="11.44140625" style="26" hidden="1"/>
    <col min="11009" max="11009" width="2.33203125" style="26" customWidth="1"/>
    <col min="11010" max="11010" width="16.33203125" style="26" customWidth="1"/>
    <col min="11011" max="11011" width="24.33203125" style="26" customWidth="1"/>
    <col min="11012" max="11012" width="29.6640625" style="26" customWidth="1"/>
    <col min="11013" max="11013" width="24.88671875" style="26" customWidth="1"/>
    <col min="11014" max="11014" width="21.5546875" style="26" customWidth="1"/>
    <col min="11015" max="11015" width="22" style="26" customWidth="1"/>
    <col min="11016" max="11017" width="14.5546875" style="26" customWidth="1"/>
    <col min="11018" max="11018" width="22.109375" style="26" customWidth="1"/>
    <col min="11019" max="11019" width="6.5546875" style="26" customWidth="1"/>
    <col min="11020" max="11023" width="11.44140625" style="26" hidden="1" customWidth="1"/>
    <col min="11024" max="11264" width="11.44140625" style="26" hidden="1"/>
    <col min="11265" max="11265" width="2.33203125" style="26" customWidth="1"/>
    <col min="11266" max="11266" width="16.33203125" style="26" customWidth="1"/>
    <col min="11267" max="11267" width="24.33203125" style="26" customWidth="1"/>
    <col min="11268" max="11268" width="29.6640625" style="26" customWidth="1"/>
    <col min="11269" max="11269" width="24.88671875" style="26" customWidth="1"/>
    <col min="11270" max="11270" width="21.5546875" style="26" customWidth="1"/>
    <col min="11271" max="11271" width="22" style="26" customWidth="1"/>
    <col min="11272" max="11273" width="14.5546875" style="26" customWidth="1"/>
    <col min="11274" max="11274" width="22.109375" style="26" customWidth="1"/>
    <col min="11275" max="11275" width="6.5546875" style="26" customWidth="1"/>
    <col min="11276" max="11279" width="11.44140625" style="26" hidden="1" customWidth="1"/>
    <col min="11280" max="11520" width="11.44140625" style="26" hidden="1"/>
    <col min="11521" max="11521" width="2.33203125" style="26" customWidth="1"/>
    <col min="11522" max="11522" width="16.33203125" style="26" customWidth="1"/>
    <col min="11523" max="11523" width="24.33203125" style="26" customWidth="1"/>
    <col min="11524" max="11524" width="29.6640625" style="26" customWidth="1"/>
    <col min="11525" max="11525" width="24.88671875" style="26" customWidth="1"/>
    <col min="11526" max="11526" width="21.5546875" style="26" customWidth="1"/>
    <col min="11527" max="11527" width="22" style="26" customWidth="1"/>
    <col min="11528" max="11529" width="14.5546875" style="26" customWidth="1"/>
    <col min="11530" max="11530" width="22.109375" style="26" customWidth="1"/>
    <col min="11531" max="11531" width="6.5546875" style="26" customWidth="1"/>
    <col min="11532" max="11535" width="11.44140625" style="26" hidden="1" customWidth="1"/>
    <col min="11536" max="11776" width="11.44140625" style="26" hidden="1"/>
    <col min="11777" max="11777" width="2.33203125" style="26" customWidth="1"/>
    <col min="11778" max="11778" width="16.33203125" style="26" customWidth="1"/>
    <col min="11779" max="11779" width="24.33203125" style="26" customWidth="1"/>
    <col min="11780" max="11780" width="29.6640625" style="26" customWidth="1"/>
    <col min="11781" max="11781" width="24.88671875" style="26" customWidth="1"/>
    <col min="11782" max="11782" width="21.5546875" style="26" customWidth="1"/>
    <col min="11783" max="11783" width="22" style="26" customWidth="1"/>
    <col min="11784" max="11785" width="14.5546875" style="26" customWidth="1"/>
    <col min="11786" max="11786" width="22.109375" style="26" customWidth="1"/>
    <col min="11787" max="11787" width="6.5546875" style="26" customWidth="1"/>
    <col min="11788" max="11791" width="11.44140625" style="26" hidden="1" customWidth="1"/>
    <col min="11792" max="12032" width="11.44140625" style="26" hidden="1"/>
    <col min="12033" max="12033" width="2.33203125" style="26" customWidth="1"/>
    <col min="12034" max="12034" width="16.33203125" style="26" customWidth="1"/>
    <col min="12035" max="12035" width="24.33203125" style="26" customWidth="1"/>
    <col min="12036" max="12036" width="29.6640625" style="26" customWidth="1"/>
    <col min="12037" max="12037" width="24.88671875" style="26" customWidth="1"/>
    <col min="12038" max="12038" width="21.5546875" style="26" customWidth="1"/>
    <col min="12039" max="12039" width="22" style="26" customWidth="1"/>
    <col min="12040" max="12041" width="14.5546875" style="26" customWidth="1"/>
    <col min="12042" max="12042" width="22.109375" style="26" customWidth="1"/>
    <col min="12043" max="12043" width="6.5546875" style="26" customWidth="1"/>
    <col min="12044" max="12047" width="11.44140625" style="26" hidden="1" customWidth="1"/>
    <col min="12048" max="12288" width="11.44140625" style="26" hidden="1"/>
    <col min="12289" max="12289" width="2.33203125" style="26" customWidth="1"/>
    <col min="12290" max="12290" width="16.33203125" style="26" customWidth="1"/>
    <col min="12291" max="12291" width="24.33203125" style="26" customWidth="1"/>
    <col min="12292" max="12292" width="29.6640625" style="26" customWidth="1"/>
    <col min="12293" max="12293" width="24.88671875" style="26" customWidth="1"/>
    <col min="12294" max="12294" width="21.5546875" style="26" customWidth="1"/>
    <col min="12295" max="12295" width="22" style="26" customWidth="1"/>
    <col min="12296" max="12297" width="14.5546875" style="26" customWidth="1"/>
    <col min="12298" max="12298" width="22.109375" style="26" customWidth="1"/>
    <col min="12299" max="12299" width="6.5546875" style="26" customWidth="1"/>
    <col min="12300" max="12303" width="11.44140625" style="26" hidden="1" customWidth="1"/>
    <col min="12304" max="12544" width="11.44140625" style="26" hidden="1"/>
    <col min="12545" max="12545" width="2.33203125" style="26" customWidth="1"/>
    <col min="12546" max="12546" width="16.33203125" style="26" customWidth="1"/>
    <col min="12547" max="12547" width="24.33203125" style="26" customWidth="1"/>
    <col min="12548" max="12548" width="29.6640625" style="26" customWidth="1"/>
    <col min="12549" max="12549" width="24.88671875" style="26" customWidth="1"/>
    <col min="12550" max="12550" width="21.5546875" style="26" customWidth="1"/>
    <col min="12551" max="12551" width="22" style="26" customWidth="1"/>
    <col min="12552" max="12553" width="14.5546875" style="26" customWidth="1"/>
    <col min="12554" max="12554" width="22.109375" style="26" customWidth="1"/>
    <col min="12555" max="12555" width="6.5546875" style="26" customWidth="1"/>
    <col min="12556" max="12559" width="11.44140625" style="26" hidden="1" customWidth="1"/>
    <col min="12560" max="12800" width="11.44140625" style="26" hidden="1"/>
    <col min="12801" max="12801" width="2.33203125" style="26" customWidth="1"/>
    <col min="12802" max="12802" width="16.33203125" style="26" customWidth="1"/>
    <col min="12803" max="12803" width="24.33203125" style="26" customWidth="1"/>
    <col min="12804" max="12804" width="29.6640625" style="26" customWidth="1"/>
    <col min="12805" max="12805" width="24.88671875" style="26" customWidth="1"/>
    <col min="12806" max="12806" width="21.5546875" style="26" customWidth="1"/>
    <col min="12807" max="12807" width="22" style="26" customWidth="1"/>
    <col min="12808" max="12809" width="14.5546875" style="26" customWidth="1"/>
    <col min="12810" max="12810" width="22.109375" style="26" customWidth="1"/>
    <col min="12811" max="12811" width="6.5546875" style="26" customWidth="1"/>
    <col min="12812" max="12815" width="11.44140625" style="26" hidden="1" customWidth="1"/>
    <col min="12816" max="13056" width="11.44140625" style="26" hidden="1"/>
    <col min="13057" max="13057" width="2.33203125" style="26" customWidth="1"/>
    <col min="13058" max="13058" width="16.33203125" style="26" customWidth="1"/>
    <col min="13059" max="13059" width="24.33203125" style="26" customWidth="1"/>
    <col min="13060" max="13060" width="29.6640625" style="26" customWidth="1"/>
    <col min="13061" max="13061" width="24.88671875" style="26" customWidth="1"/>
    <col min="13062" max="13062" width="21.5546875" style="26" customWidth="1"/>
    <col min="13063" max="13063" width="22" style="26" customWidth="1"/>
    <col min="13064" max="13065" width="14.5546875" style="26" customWidth="1"/>
    <col min="13066" max="13066" width="22.109375" style="26" customWidth="1"/>
    <col min="13067" max="13067" width="6.5546875" style="26" customWidth="1"/>
    <col min="13068" max="13071" width="11.44140625" style="26" hidden="1" customWidth="1"/>
    <col min="13072" max="13312" width="11.44140625" style="26" hidden="1"/>
    <col min="13313" max="13313" width="2.33203125" style="26" customWidth="1"/>
    <col min="13314" max="13314" width="16.33203125" style="26" customWidth="1"/>
    <col min="13315" max="13315" width="24.33203125" style="26" customWidth="1"/>
    <col min="13316" max="13316" width="29.6640625" style="26" customWidth="1"/>
    <col min="13317" max="13317" width="24.88671875" style="26" customWidth="1"/>
    <col min="13318" max="13318" width="21.5546875" style="26" customWidth="1"/>
    <col min="13319" max="13319" width="22" style="26" customWidth="1"/>
    <col min="13320" max="13321" width="14.5546875" style="26" customWidth="1"/>
    <col min="13322" max="13322" width="22.109375" style="26" customWidth="1"/>
    <col min="13323" max="13323" width="6.5546875" style="26" customWidth="1"/>
    <col min="13324" max="13327" width="11.44140625" style="26" hidden="1" customWidth="1"/>
    <col min="13328" max="13568" width="11.44140625" style="26" hidden="1"/>
    <col min="13569" max="13569" width="2.33203125" style="26" customWidth="1"/>
    <col min="13570" max="13570" width="16.33203125" style="26" customWidth="1"/>
    <col min="13571" max="13571" width="24.33203125" style="26" customWidth="1"/>
    <col min="13572" max="13572" width="29.6640625" style="26" customWidth="1"/>
    <col min="13573" max="13573" width="24.88671875" style="26" customWidth="1"/>
    <col min="13574" max="13574" width="21.5546875" style="26" customWidth="1"/>
    <col min="13575" max="13575" width="22" style="26" customWidth="1"/>
    <col min="13576" max="13577" width="14.5546875" style="26" customWidth="1"/>
    <col min="13578" max="13578" width="22.109375" style="26" customWidth="1"/>
    <col min="13579" max="13579" width="6.5546875" style="26" customWidth="1"/>
    <col min="13580" max="13583" width="11.44140625" style="26" hidden="1" customWidth="1"/>
    <col min="13584" max="13824" width="11.44140625" style="26" hidden="1"/>
    <col min="13825" max="13825" width="2.33203125" style="26" customWidth="1"/>
    <col min="13826" max="13826" width="16.33203125" style="26" customWidth="1"/>
    <col min="13827" max="13827" width="24.33203125" style="26" customWidth="1"/>
    <col min="13828" max="13828" width="29.6640625" style="26" customWidth="1"/>
    <col min="13829" max="13829" width="24.88671875" style="26" customWidth="1"/>
    <col min="13830" max="13830" width="21.5546875" style="26" customWidth="1"/>
    <col min="13831" max="13831" width="22" style="26" customWidth="1"/>
    <col min="13832" max="13833" width="14.5546875" style="26" customWidth="1"/>
    <col min="13834" max="13834" width="22.109375" style="26" customWidth="1"/>
    <col min="13835" max="13835" width="6.5546875" style="26" customWidth="1"/>
    <col min="13836" max="13839" width="11.44140625" style="26" hidden="1" customWidth="1"/>
    <col min="13840" max="14080" width="11.44140625" style="26" hidden="1"/>
    <col min="14081" max="14081" width="2.33203125" style="26" customWidth="1"/>
    <col min="14082" max="14082" width="16.33203125" style="26" customWidth="1"/>
    <col min="14083" max="14083" width="24.33203125" style="26" customWidth="1"/>
    <col min="14084" max="14084" width="29.6640625" style="26" customWidth="1"/>
    <col min="14085" max="14085" width="24.88671875" style="26" customWidth="1"/>
    <col min="14086" max="14086" width="21.5546875" style="26" customWidth="1"/>
    <col min="14087" max="14087" width="22" style="26" customWidth="1"/>
    <col min="14088" max="14089" width="14.5546875" style="26" customWidth="1"/>
    <col min="14090" max="14090" width="22.109375" style="26" customWidth="1"/>
    <col min="14091" max="14091" width="6.5546875" style="26" customWidth="1"/>
    <col min="14092" max="14095" width="11.44140625" style="26" hidden="1" customWidth="1"/>
    <col min="14096" max="14336" width="11.44140625" style="26" hidden="1"/>
    <col min="14337" max="14337" width="2.33203125" style="26" customWidth="1"/>
    <col min="14338" max="14338" width="16.33203125" style="26" customWidth="1"/>
    <col min="14339" max="14339" width="24.33203125" style="26" customWidth="1"/>
    <col min="14340" max="14340" width="29.6640625" style="26" customWidth="1"/>
    <col min="14341" max="14341" width="24.88671875" style="26" customWidth="1"/>
    <col min="14342" max="14342" width="21.5546875" style="26" customWidth="1"/>
    <col min="14343" max="14343" width="22" style="26" customWidth="1"/>
    <col min="14344" max="14345" width="14.5546875" style="26" customWidth="1"/>
    <col min="14346" max="14346" width="22.109375" style="26" customWidth="1"/>
    <col min="14347" max="14347" width="6.5546875" style="26" customWidth="1"/>
    <col min="14348" max="14351" width="11.44140625" style="26" hidden="1" customWidth="1"/>
    <col min="14352" max="14592" width="11.44140625" style="26" hidden="1"/>
    <col min="14593" max="14593" width="2.33203125" style="26" customWidth="1"/>
    <col min="14594" max="14594" width="16.33203125" style="26" customWidth="1"/>
    <col min="14595" max="14595" width="24.33203125" style="26" customWidth="1"/>
    <col min="14596" max="14596" width="29.6640625" style="26" customWidth="1"/>
    <col min="14597" max="14597" width="24.88671875" style="26" customWidth="1"/>
    <col min="14598" max="14598" width="21.5546875" style="26" customWidth="1"/>
    <col min="14599" max="14599" width="22" style="26" customWidth="1"/>
    <col min="14600" max="14601" width="14.5546875" style="26" customWidth="1"/>
    <col min="14602" max="14602" width="22.109375" style="26" customWidth="1"/>
    <col min="14603" max="14603" width="6.5546875" style="26" customWidth="1"/>
    <col min="14604" max="14607" width="11.44140625" style="26" hidden="1" customWidth="1"/>
    <col min="14608" max="14848" width="11.44140625" style="26" hidden="1"/>
    <col min="14849" max="14849" width="2.33203125" style="26" customWidth="1"/>
    <col min="14850" max="14850" width="16.33203125" style="26" customWidth="1"/>
    <col min="14851" max="14851" width="24.33203125" style="26" customWidth="1"/>
    <col min="14852" max="14852" width="29.6640625" style="26" customWidth="1"/>
    <col min="14853" max="14853" width="24.88671875" style="26" customWidth="1"/>
    <col min="14854" max="14854" width="21.5546875" style="26" customWidth="1"/>
    <col min="14855" max="14855" width="22" style="26" customWidth="1"/>
    <col min="14856" max="14857" width="14.5546875" style="26" customWidth="1"/>
    <col min="14858" max="14858" width="22.109375" style="26" customWidth="1"/>
    <col min="14859" max="14859" width="6.5546875" style="26" customWidth="1"/>
    <col min="14860" max="14863" width="11.44140625" style="26" hidden="1" customWidth="1"/>
    <col min="14864" max="15104" width="11.44140625" style="26" hidden="1"/>
    <col min="15105" max="15105" width="2.33203125" style="26" customWidth="1"/>
    <col min="15106" max="15106" width="16.33203125" style="26" customWidth="1"/>
    <col min="15107" max="15107" width="24.33203125" style="26" customWidth="1"/>
    <col min="15108" max="15108" width="29.6640625" style="26" customWidth="1"/>
    <col min="15109" max="15109" width="24.88671875" style="26" customWidth="1"/>
    <col min="15110" max="15110" width="21.5546875" style="26" customWidth="1"/>
    <col min="15111" max="15111" width="22" style="26" customWidth="1"/>
    <col min="15112" max="15113" width="14.5546875" style="26" customWidth="1"/>
    <col min="15114" max="15114" width="22.109375" style="26" customWidth="1"/>
    <col min="15115" max="15115" width="6.5546875" style="26" customWidth="1"/>
    <col min="15116" max="15119" width="11.44140625" style="26" hidden="1" customWidth="1"/>
    <col min="15120" max="15360" width="11.44140625" style="26" hidden="1"/>
    <col min="15361" max="15361" width="2.33203125" style="26" customWidth="1"/>
    <col min="15362" max="15362" width="16.33203125" style="26" customWidth="1"/>
    <col min="15363" max="15363" width="24.33203125" style="26" customWidth="1"/>
    <col min="15364" max="15364" width="29.6640625" style="26" customWidth="1"/>
    <col min="15365" max="15365" width="24.88671875" style="26" customWidth="1"/>
    <col min="15366" max="15366" width="21.5546875" style="26" customWidth="1"/>
    <col min="15367" max="15367" width="22" style="26" customWidth="1"/>
    <col min="15368" max="15369" width="14.5546875" style="26" customWidth="1"/>
    <col min="15370" max="15370" width="22.109375" style="26" customWidth="1"/>
    <col min="15371" max="15371" width="6.5546875" style="26" customWidth="1"/>
    <col min="15372" max="15375" width="11.44140625" style="26" hidden="1" customWidth="1"/>
    <col min="15376" max="15616" width="11.44140625" style="26" hidden="1"/>
    <col min="15617" max="15617" width="2.33203125" style="26" customWidth="1"/>
    <col min="15618" max="15618" width="16.33203125" style="26" customWidth="1"/>
    <col min="15619" max="15619" width="24.33203125" style="26" customWidth="1"/>
    <col min="15620" max="15620" width="29.6640625" style="26" customWidth="1"/>
    <col min="15621" max="15621" width="24.88671875" style="26" customWidth="1"/>
    <col min="15622" max="15622" width="21.5546875" style="26" customWidth="1"/>
    <col min="15623" max="15623" width="22" style="26" customWidth="1"/>
    <col min="15624" max="15625" width="14.5546875" style="26" customWidth="1"/>
    <col min="15626" max="15626" width="22.109375" style="26" customWidth="1"/>
    <col min="15627" max="15627" width="6.5546875" style="26" customWidth="1"/>
    <col min="15628" max="15631" width="11.44140625" style="26" hidden="1" customWidth="1"/>
    <col min="15632" max="15872" width="11.44140625" style="26" hidden="1"/>
    <col min="15873" max="15873" width="2.33203125" style="26" customWidth="1"/>
    <col min="15874" max="15874" width="16.33203125" style="26" customWidth="1"/>
    <col min="15875" max="15875" width="24.33203125" style="26" customWidth="1"/>
    <col min="15876" max="15876" width="29.6640625" style="26" customWidth="1"/>
    <col min="15877" max="15877" width="24.88671875" style="26" customWidth="1"/>
    <col min="15878" max="15878" width="21.5546875" style="26" customWidth="1"/>
    <col min="15879" max="15879" width="22" style="26" customWidth="1"/>
    <col min="15880" max="15881" width="14.5546875" style="26" customWidth="1"/>
    <col min="15882" max="15882" width="22.109375" style="26" customWidth="1"/>
    <col min="15883" max="15883" width="6.5546875" style="26" customWidth="1"/>
    <col min="15884" max="15887" width="11.44140625" style="26" hidden="1" customWidth="1"/>
    <col min="15888" max="16128" width="11.44140625" style="26" hidden="1"/>
    <col min="16129" max="16129" width="2.33203125" style="26" customWidth="1"/>
    <col min="16130" max="16130" width="16.33203125" style="26" customWidth="1"/>
    <col min="16131" max="16131" width="24.33203125" style="26" customWidth="1"/>
    <col min="16132" max="16132" width="29.6640625" style="26" customWidth="1"/>
    <col min="16133" max="16133" width="24.88671875" style="26" customWidth="1"/>
    <col min="16134" max="16134" width="21.5546875" style="26" customWidth="1"/>
    <col min="16135" max="16135" width="22" style="26" customWidth="1"/>
    <col min="16136" max="16137" width="14.5546875" style="26" customWidth="1"/>
    <col min="16138" max="16138" width="22.109375" style="26" customWidth="1"/>
    <col min="16139" max="16139" width="6.5546875" style="26" customWidth="1"/>
    <col min="16140" max="16143" width="11.44140625" style="26" hidden="1" customWidth="1"/>
    <col min="16144" max="16384" width="11.44140625" style="26" hidden="1"/>
  </cols>
  <sheetData>
    <row r="1" spans="1:36" s="38" customFormat="1" ht="18" customHeight="1" x14ac:dyDescent="0.3">
      <c r="A1" s="400"/>
      <c r="B1" s="400"/>
      <c r="C1" s="400"/>
      <c r="D1" s="402" t="s">
        <v>110</v>
      </c>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1" t="s">
        <v>396</v>
      </c>
      <c r="AG1" s="401"/>
      <c r="AH1" s="401"/>
      <c r="AI1" s="242"/>
      <c r="AJ1" s="100"/>
    </row>
    <row r="2" spans="1:36" s="38" customFormat="1" ht="18" customHeight="1" x14ac:dyDescent="0.3">
      <c r="A2" s="400"/>
      <c r="B2" s="400"/>
      <c r="C2" s="400"/>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1" t="s">
        <v>409</v>
      </c>
      <c r="AG2" s="401"/>
      <c r="AH2" s="401"/>
      <c r="AI2" s="242"/>
      <c r="AJ2" s="100"/>
    </row>
    <row r="3" spans="1:36" s="38" customFormat="1" ht="18" customHeight="1" x14ac:dyDescent="0.3">
      <c r="A3" s="400"/>
      <c r="B3" s="400"/>
      <c r="C3" s="400"/>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1" t="s">
        <v>397</v>
      </c>
      <c r="AG3" s="401"/>
      <c r="AH3" s="401"/>
      <c r="AI3" s="242"/>
      <c r="AJ3" s="100"/>
    </row>
    <row r="4" spans="1:36" s="38" customFormat="1" ht="18" customHeight="1" x14ac:dyDescent="0.3">
      <c r="A4" s="400"/>
      <c r="B4" s="400"/>
      <c r="C4" s="400"/>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1" t="s">
        <v>109</v>
      </c>
      <c r="AG4" s="401"/>
      <c r="AH4" s="401"/>
      <c r="AI4" s="242"/>
      <c r="AJ4" s="100"/>
    </row>
    <row r="5" spans="1:36" s="38" customFormat="1" ht="18" customHeight="1" x14ac:dyDescent="0.3">
      <c r="A5" s="394"/>
      <c r="B5" s="395"/>
      <c r="C5" s="395"/>
      <c r="D5" s="392" t="s">
        <v>135</v>
      </c>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242"/>
      <c r="AH5" s="301"/>
      <c r="AI5" s="242"/>
      <c r="AJ5" s="242"/>
    </row>
    <row r="6" spans="1:36" s="38" customFormat="1" ht="18" customHeight="1" x14ac:dyDescent="0.3">
      <c r="A6" s="396"/>
      <c r="B6" s="397"/>
      <c r="C6" s="397"/>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242"/>
      <c r="AH6" s="243"/>
      <c r="AI6" s="242"/>
      <c r="AJ6" s="242"/>
    </row>
    <row r="7" spans="1:36" s="38" customFormat="1" ht="0.6" customHeight="1" x14ac:dyDescent="0.3">
      <c r="A7" s="396"/>
      <c r="B7" s="397"/>
      <c r="C7" s="397"/>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242"/>
      <c r="AH7" s="243"/>
      <c r="AI7" s="242"/>
      <c r="AJ7" s="242"/>
    </row>
    <row r="8" spans="1:36" ht="18" customHeight="1" x14ac:dyDescent="0.3">
      <c r="A8" s="396"/>
      <c r="B8" s="397"/>
      <c r="C8" s="397"/>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H8" s="243"/>
    </row>
    <row r="9" spans="1:36" ht="18" hidden="1" customHeight="1" x14ac:dyDescent="0.3">
      <c r="A9" s="396"/>
      <c r="B9" s="397"/>
      <c r="C9" s="397"/>
      <c r="D9" s="392"/>
      <c r="E9" s="392"/>
      <c r="F9" s="392"/>
      <c r="G9" s="392"/>
      <c r="H9" s="392"/>
      <c r="I9" s="392"/>
      <c r="J9" s="392"/>
      <c r="K9" s="392"/>
      <c r="L9" s="392"/>
      <c r="M9" s="392"/>
      <c r="N9" s="392"/>
      <c r="O9" s="392"/>
      <c r="P9" s="392"/>
      <c r="Q9" s="392"/>
      <c r="R9" s="392"/>
      <c r="S9" s="392"/>
      <c r="T9" s="392"/>
      <c r="U9" s="392"/>
      <c r="V9" s="392"/>
      <c r="W9" s="392"/>
      <c r="X9" s="392"/>
      <c r="Y9" s="392"/>
      <c r="Z9" s="392"/>
      <c r="AA9" s="392"/>
      <c r="AB9" s="392"/>
      <c r="AC9" s="392"/>
      <c r="AD9" s="392"/>
      <c r="AE9" s="392"/>
      <c r="AF9" s="392"/>
      <c r="AH9" s="243"/>
    </row>
    <row r="10" spans="1:36" ht="18" customHeight="1" x14ac:dyDescent="0.3">
      <c r="A10" s="396"/>
      <c r="B10" s="397"/>
      <c r="C10" s="397"/>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H10" s="243"/>
    </row>
    <row r="11" spans="1:36" ht="18" customHeight="1" x14ac:dyDescent="0.3">
      <c r="A11" s="397"/>
      <c r="B11" s="393" t="s">
        <v>136</v>
      </c>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H11" s="243"/>
    </row>
    <row r="12" spans="1:36" ht="18" customHeight="1" x14ac:dyDescent="0.3">
      <c r="A12" s="397"/>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H12" s="243"/>
    </row>
    <row r="13" spans="1:36" ht="18" customHeight="1" x14ac:dyDescent="0.3">
      <c r="A13" s="397"/>
      <c r="B13" s="397"/>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8"/>
    </row>
    <row r="14" spans="1:36" ht="1.8" customHeight="1" x14ac:dyDescent="0.3">
      <c r="A14" s="397"/>
      <c r="B14" s="397"/>
      <c r="C14" s="397"/>
      <c r="D14" s="397"/>
      <c r="E14" s="397"/>
      <c r="F14" s="397"/>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8"/>
    </row>
    <row r="15" spans="1:36" hidden="1" x14ac:dyDescent="0.3">
      <c r="A15" s="397"/>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8"/>
    </row>
    <row r="16" spans="1:36" ht="16.8" x14ac:dyDescent="0.3">
      <c r="A16" s="389" t="s">
        <v>0</v>
      </c>
      <c r="B16" s="389"/>
      <c r="C16" s="389"/>
      <c r="D16" s="389"/>
      <c r="E16" s="389"/>
      <c r="F16" s="389" t="s">
        <v>39</v>
      </c>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210"/>
      <c r="AJ16" s="210"/>
    </row>
    <row r="17" spans="1:36" ht="20.399999999999999" x14ac:dyDescent="0.3">
      <c r="A17" s="390" t="s">
        <v>296</v>
      </c>
      <c r="B17" s="390"/>
      <c r="C17" s="390" t="s">
        <v>289</v>
      </c>
      <c r="D17" s="390"/>
      <c r="E17" s="390"/>
      <c r="F17" s="239" t="s">
        <v>38</v>
      </c>
      <c r="G17" s="391">
        <v>2026</v>
      </c>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210"/>
      <c r="AJ17" s="210"/>
    </row>
    <row r="18" spans="1:36" x14ac:dyDescent="0.3">
      <c r="A18" s="403" t="s">
        <v>287</v>
      </c>
      <c r="B18" s="403" t="s">
        <v>286</v>
      </c>
      <c r="C18" s="403" t="s">
        <v>285</v>
      </c>
      <c r="D18" s="403" t="s">
        <v>284</v>
      </c>
      <c r="E18" s="403" t="s">
        <v>2</v>
      </c>
      <c r="F18" s="388" t="s">
        <v>67</v>
      </c>
      <c r="G18" s="388"/>
      <c r="H18" s="388"/>
      <c r="I18" s="388"/>
      <c r="J18" s="388"/>
      <c r="K18" s="388"/>
      <c r="L18" s="388"/>
      <c r="M18" s="388"/>
      <c r="N18" s="388"/>
      <c r="O18" s="388"/>
      <c r="P18" s="388"/>
      <c r="Q18" s="388"/>
      <c r="R18" s="399" t="s">
        <v>66</v>
      </c>
      <c r="S18" s="399"/>
      <c r="T18" s="399"/>
      <c r="U18" s="399"/>
      <c r="V18" s="399"/>
      <c r="W18" s="399"/>
      <c r="X18" s="399"/>
      <c r="Y18" s="399"/>
      <c r="Z18" s="399"/>
      <c r="AA18" s="399"/>
      <c r="AB18" s="399"/>
      <c r="AC18" s="399"/>
      <c r="AD18" s="399"/>
      <c r="AE18" s="399"/>
      <c r="AF18" s="399"/>
      <c r="AG18" s="399"/>
      <c r="AH18" s="399" t="s">
        <v>14</v>
      </c>
      <c r="AI18" s="6"/>
      <c r="AJ18" s="6"/>
    </row>
    <row r="19" spans="1:36" x14ac:dyDescent="0.3">
      <c r="A19" s="403"/>
      <c r="B19" s="403"/>
      <c r="C19" s="403"/>
      <c r="D19" s="403"/>
      <c r="E19" s="403"/>
      <c r="F19" s="388"/>
      <c r="G19" s="388"/>
      <c r="H19" s="388"/>
      <c r="I19" s="388"/>
      <c r="J19" s="388"/>
      <c r="K19" s="388"/>
      <c r="L19" s="388"/>
      <c r="M19" s="388"/>
      <c r="N19" s="388"/>
      <c r="O19" s="388"/>
      <c r="P19" s="388"/>
      <c r="Q19" s="388"/>
      <c r="R19" s="399" t="s">
        <v>15</v>
      </c>
      <c r="S19" s="399"/>
      <c r="T19" s="399"/>
      <c r="U19" s="399"/>
      <c r="V19" s="399" t="s">
        <v>16</v>
      </c>
      <c r="W19" s="399"/>
      <c r="X19" s="399"/>
      <c r="Y19" s="399"/>
      <c r="Z19" s="399" t="s">
        <v>17</v>
      </c>
      <c r="AA19" s="399"/>
      <c r="AB19" s="399"/>
      <c r="AC19" s="399"/>
      <c r="AD19" s="399" t="s">
        <v>18</v>
      </c>
      <c r="AE19" s="399"/>
      <c r="AF19" s="399"/>
      <c r="AG19" s="399"/>
      <c r="AH19" s="399"/>
      <c r="AI19" s="6"/>
      <c r="AJ19" s="6"/>
    </row>
    <row r="20" spans="1:36" ht="52.8" x14ac:dyDescent="0.3">
      <c r="A20" s="403"/>
      <c r="B20" s="403"/>
      <c r="C20" s="403"/>
      <c r="D20" s="403"/>
      <c r="E20" s="403"/>
      <c r="F20" s="240" t="s">
        <v>3</v>
      </c>
      <c r="G20" s="240" t="s">
        <v>4</v>
      </c>
      <c r="H20" s="240" t="s">
        <v>5</v>
      </c>
      <c r="I20" s="240" t="s">
        <v>62</v>
      </c>
      <c r="J20" s="240" t="s">
        <v>60</v>
      </c>
      <c r="K20" s="240" t="s">
        <v>6</v>
      </c>
      <c r="L20" s="240" t="s">
        <v>7</v>
      </c>
      <c r="M20" s="240" t="s">
        <v>8</v>
      </c>
      <c r="N20" s="240" t="s">
        <v>9</v>
      </c>
      <c r="O20" s="240" t="s">
        <v>10</v>
      </c>
      <c r="P20" s="240" t="s">
        <v>11</v>
      </c>
      <c r="Q20" s="240" t="s">
        <v>12</v>
      </c>
      <c r="R20" s="104" t="s">
        <v>19</v>
      </c>
      <c r="S20" s="104" t="s">
        <v>20</v>
      </c>
      <c r="T20" s="105" t="s">
        <v>21</v>
      </c>
      <c r="U20" s="104" t="s">
        <v>13</v>
      </c>
      <c r="V20" s="104" t="s">
        <v>40</v>
      </c>
      <c r="W20" s="104" t="s">
        <v>41</v>
      </c>
      <c r="X20" s="105" t="s">
        <v>42</v>
      </c>
      <c r="Y20" s="104" t="s">
        <v>68</v>
      </c>
      <c r="Z20" s="104" t="s">
        <v>43</v>
      </c>
      <c r="AA20" s="104" t="s">
        <v>44</v>
      </c>
      <c r="AB20" s="105" t="s">
        <v>45</v>
      </c>
      <c r="AC20" s="104" t="s">
        <v>70</v>
      </c>
      <c r="AD20" s="104" t="s">
        <v>46</v>
      </c>
      <c r="AE20" s="104" t="s">
        <v>47</v>
      </c>
      <c r="AF20" s="105" t="s">
        <v>48</v>
      </c>
      <c r="AG20" s="104" t="s">
        <v>71</v>
      </c>
      <c r="AH20" s="399"/>
      <c r="AI20" s="6"/>
      <c r="AJ20" s="6"/>
    </row>
    <row r="21" spans="1:36" ht="112.2" x14ac:dyDescent="0.3">
      <c r="A21" s="153" t="s">
        <v>473</v>
      </c>
      <c r="B21" s="148" t="s">
        <v>53</v>
      </c>
      <c r="C21" s="148" t="s">
        <v>49</v>
      </c>
      <c r="D21" s="148" t="s">
        <v>51</v>
      </c>
      <c r="E21" s="148" t="s">
        <v>52</v>
      </c>
      <c r="F21" s="148" t="s">
        <v>58</v>
      </c>
      <c r="G21" s="148" t="s">
        <v>133</v>
      </c>
      <c r="H21" s="148" t="s">
        <v>59</v>
      </c>
      <c r="I21" s="148" t="s">
        <v>63</v>
      </c>
      <c r="J21" s="148" t="s">
        <v>61</v>
      </c>
      <c r="K21" s="148" t="s">
        <v>65</v>
      </c>
      <c r="L21" s="148" t="s">
        <v>64</v>
      </c>
      <c r="M21" s="148" t="s">
        <v>22</v>
      </c>
      <c r="N21" s="148" t="s">
        <v>23</v>
      </c>
      <c r="O21" s="148" t="s">
        <v>24</v>
      </c>
      <c r="P21" s="148" t="s">
        <v>25</v>
      </c>
      <c r="Q21" s="148" t="s">
        <v>26</v>
      </c>
      <c r="R21" s="148" t="s">
        <v>28</v>
      </c>
      <c r="S21" s="148" t="s">
        <v>29</v>
      </c>
      <c r="T21" s="154" t="s">
        <v>30</v>
      </c>
      <c r="U21" s="148" t="s">
        <v>27</v>
      </c>
      <c r="V21" s="148" t="s">
        <v>31</v>
      </c>
      <c r="W21" s="148" t="s">
        <v>32</v>
      </c>
      <c r="X21" s="154" t="s">
        <v>30</v>
      </c>
      <c r="Y21" s="148" t="s">
        <v>69</v>
      </c>
      <c r="Z21" s="148" t="s">
        <v>33</v>
      </c>
      <c r="AA21" s="148" t="s">
        <v>34</v>
      </c>
      <c r="AB21" s="154" t="s">
        <v>30</v>
      </c>
      <c r="AC21" s="148" t="s">
        <v>73</v>
      </c>
      <c r="AD21" s="148" t="s">
        <v>35</v>
      </c>
      <c r="AE21" s="148" t="s">
        <v>36</v>
      </c>
      <c r="AF21" s="154" t="s">
        <v>30</v>
      </c>
      <c r="AG21" s="148" t="s">
        <v>72</v>
      </c>
      <c r="AH21" s="148" t="s">
        <v>74</v>
      </c>
      <c r="AI21" s="155"/>
      <c r="AJ21" s="155"/>
    </row>
    <row r="22" spans="1:36" ht="71.400000000000006" x14ac:dyDescent="0.3">
      <c r="A22" s="153" t="s">
        <v>473</v>
      </c>
      <c r="B22" s="108" t="s">
        <v>472</v>
      </c>
      <c r="C22" s="108" t="s">
        <v>103</v>
      </c>
      <c r="D22" s="302" t="s">
        <v>806</v>
      </c>
      <c r="E22" s="108" t="s">
        <v>471</v>
      </c>
      <c r="F22" s="111" t="s">
        <v>111</v>
      </c>
      <c r="G22" s="111" t="s">
        <v>422</v>
      </c>
      <c r="H22" s="111" t="s">
        <v>120</v>
      </c>
      <c r="I22" s="111" t="s">
        <v>429</v>
      </c>
      <c r="J22" s="111" t="s">
        <v>95</v>
      </c>
      <c r="K22" s="111" t="s">
        <v>430</v>
      </c>
      <c r="L22" s="111" t="s">
        <v>431</v>
      </c>
      <c r="M22" s="111" t="s">
        <v>1130</v>
      </c>
      <c r="N22" s="111" t="s">
        <v>432</v>
      </c>
      <c r="O22" s="111" t="s">
        <v>433</v>
      </c>
      <c r="P22" s="113">
        <v>46054</v>
      </c>
      <c r="Q22" s="113">
        <v>46386</v>
      </c>
      <c r="R22" s="103"/>
      <c r="S22" s="103"/>
      <c r="T22" s="303" t="e">
        <f>S22/R22</f>
        <v>#DIV/0!</v>
      </c>
      <c r="U22" s="111"/>
      <c r="V22" s="103"/>
      <c r="W22" s="103"/>
      <c r="X22" s="303" t="e">
        <f>W22/V22</f>
        <v>#DIV/0!</v>
      </c>
      <c r="Y22" s="111"/>
      <c r="Z22" s="103"/>
      <c r="AA22" s="103"/>
      <c r="AB22" s="303" t="e">
        <f>AA22/Z22</f>
        <v>#DIV/0!</v>
      </c>
      <c r="AC22" s="111"/>
      <c r="AD22" s="103"/>
      <c r="AE22" s="103"/>
      <c r="AF22" s="303" t="e">
        <f>AE22/AD22</f>
        <v>#DIV/0!</v>
      </c>
      <c r="AG22" s="111"/>
      <c r="AH22" s="111" t="s">
        <v>428</v>
      </c>
      <c r="AI22" s="50"/>
      <c r="AJ22" s="50"/>
    </row>
    <row r="23" spans="1:36" ht="81.599999999999994" x14ac:dyDescent="0.3">
      <c r="A23" s="153" t="s">
        <v>473</v>
      </c>
      <c r="B23" s="108" t="s">
        <v>472</v>
      </c>
      <c r="C23" s="108" t="s">
        <v>103</v>
      </c>
      <c r="D23" s="302" t="s">
        <v>806</v>
      </c>
      <c r="E23" s="108" t="s">
        <v>471</v>
      </c>
      <c r="F23" s="111" t="s">
        <v>111</v>
      </c>
      <c r="G23" s="111" t="s">
        <v>422</v>
      </c>
      <c r="H23" s="111" t="s">
        <v>119</v>
      </c>
      <c r="I23" s="111" t="s">
        <v>429</v>
      </c>
      <c r="J23" s="111" t="s">
        <v>95</v>
      </c>
      <c r="K23" s="111" t="s">
        <v>434</v>
      </c>
      <c r="L23" s="111" t="s">
        <v>435</v>
      </c>
      <c r="M23" s="111">
        <v>1</v>
      </c>
      <c r="N23" s="111" t="s">
        <v>436</v>
      </c>
      <c r="O23" s="111" t="s">
        <v>437</v>
      </c>
      <c r="P23" s="113">
        <v>46023</v>
      </c>
      <c r="Q23" s="113">
        <v>46053</v>
      </c>
      <c r="R23" s="103"/>
      <c r="S23" s="103"/>
      <c r="T23" s="303" t="e">
        <f t="shared" ref="T23:T34" si="0">S23/R23</f>
        <v>#DIV/0!</v>
      </c>
      <c r="U23" s="101"/>
      <c r="V23" s="103"/>
      <c r="W23" s="103"/>
      <c r="X23" s="303" t="e">
        <f t="shared" ref="X23:X34" si="1">W23/V23</f>
        <v>#DIV/0!</v>
      </c>
      <c r="Y23" s="101"/>
      <c r="Z23" s="103"/>
      <c r="AA23" s="103"/>
      <c r="AB23" s="303" t="e">
        <f t="shared" ref="AB23:AB34" si="2">AA23/Z23</f>
        <v>#DIV/0!</v>
      </c>
      <c r="AC23" s="101"/>
      <c r="AD23" s="103"/>
      <c r="AE23" s="103"/>
      <c r="AF23" s="303" t="e">
        <f t="shared" ref="AF23:AF34" si="3">AE23/AD23</f>
        <v>#DIV/0!</v>
      </c>
      <c r="AG23" s="101"/>
      <c r="AH23" s="101" t="s">
        <v>428</v>
      </c>
      <c r="AI23" s="51"/>
      <c r="AJ23" s="51"/>
    </row>
    <row r="24" spans="1:36" ht="71.400000000000006" x14ac:dyDescent="0.3">
      <c r="A24" s="153" t="s">
        <v>473</v>
      </c>
      <c r="B24" s="108" t="s">
        <v>472</v>
      </c>
      <c r="C24" s="108" t="s">
        <v>103</v>
      </c>
      <c r="D24" s="302" t="s">
        <v>438</v>
      </c>
      <c r="E24" s="108" t="s">
        <v>471</v>
      </c>
      <c r="F24" s="111" t="s">
        <v>111</v>
      </c>
      <c r="G24" s="111" t="s">
        <v>422</v>
      </c>
      <c r="H24" s="111" t="s">
        <v>119</v>
      </c>
      <c r="I24" s="111" t="s">
        <v>429</v>
      </c>
      <c r="J24" s="111" t="s">
        <v>95</v>
      </c>
      <c r="K24" s="111" t="s">
        <v>439</v>
      </c>
      <c r="L24" s="111" t="s">
        <v>440</v>
      </c>
      <c r="M24" s="111">
        <v>1</v>
      </c>
      <c r="N24" s="111" t="s">
        <v>441</v>
      </c>
      <c r="O24" s="111" t="s">
        <v>442</v>
      </c>
      <c r="P24" s="113">
        <v>46023</v>
      </c>
      <c r="Q24" s="113">
        <v>46053</v>
      </c>
      <c r="R24" s="103"/>
      <c r="S24" s="103"/>
      <c r="T24" s="303" t="e">
        <f t="shared" si="0"/>
        <v>#DIV/0!</v>
      </c>
      <c r="U24" s="101"/>
      <c r="V24" s="103"/>
      <c r="W24" s="103"/>
      <c r="X24" s="303" t="e">
        <f t="shared" si="1"/>
        <v>#DIV/0!</v>
      </c>
      <c r="Y24" s="101"/>
      <c r="Z24" s="103"/>
      <c r="AA24" s="103"/>
      <c r="AB24" s="303" t="e">
        <f t="shared" si="2"/>
        <v>#DIV/0!</v>
      </c>
      <c r="AC24" s="101"/>
      <c r="AD24" s="103"/>
      <c r="AE24" s="103"/>
      <c r="AF24" s="303" t="e">
        <f t="shared" si="3"/>
        <v>#DIV/0!</v>
      </c>
      <c r="AG24" s="101"/>
      <c r="AH24" s="101" t="s">
        <v>428</v>
      </c>
      <c r="AI24" s="51"/>
      <c r="AJ24" s="51"/>
    </row>
    <row r="25" spans="1:36" ht="61.2" x14ac:dyDescent="0.3">
      <c r="A25" s="153" t="s">
        <v>473</v>
      </c>
      <c r="B25" s="108" t="s">
        <v>472</v>
      </c>
      <c r="C25" s="108" t="s">
        <v>103</v>
      </c>
      <c r="D25" s="302" t="s">
        <v>806</v>
      </c>
      <c r="E25" s="108" t="s">
        <v>471</v>
      </c>
      <c r="F25" s="111" t="s">
        <v>111</v>
      </c>
      <c r="G25" s="111" t="s">
        <v>422</v>
      </c>
      <c r="H25" s="111" t="s">
        <v>119</v>
      </c>
      <c r="I25" s="111" t="s">
        <v>429</v>
      </c>
      <c r="J25" s="111" t="s">
        <v>95</v>
      </c>
      <c r="K25" s="111" t="s">
        <v>443</v>
      </c>
      <c r="L25" s="111" t="s">
        <v>444</v>
      </c>
      <c r="M25" s="111" t="s">
        <v>1131</v>
      </c>
      <c r="N25" s="111" t="s">
        <v>445</v>
      </c>
      <c r="O25" s="111" t="s">
        <v>446</v>
      </c>
      <c r="P25" s="113">
        <v>46054</v>
      </c>
      <c r="Q25" s="113">
        <v>46386</v>
      </c>
      <c r="R25" s="103"/>
      <c r="S25" s="103"/>
      <c r="T25" s="303" t="e">
        <f t="shared" si="0"/>
        <v>#DIV/0!</v>
      </c>
      <c r="U25" s="101"/>
      <c r="V25" s="103"/>
      <c r="W25" s="103"/>
      <c r="X25" s="303" t="e">
        <f t="shared" si="1"/>
        <v>#DIV/0!</v>
      </c>
      <c r="Y25" s="101"/>
      <c r="Z25" s="103"/>
      <c r="AA25" s="103"/>
      <c r="AB25" s="303" t="e">
        <f t="shared" si="2"/>
        <v>#DIV/0!</v>
      </c>
      <c r="AC25" s="101"/>
      <c r="AD25" s="103"/>
      <c r="AE25" s="103"/>
      <c r="AF25" s="303" t="e">
        <f t="shared" si="3"/>
        <v>#DIV/0!</v>
      </c>
      <c r="AG25" s="101"/>
      <c r="AH25" s="101" t="s">
        <v>428</v>
      </c>
      <c r="AI25" s="51"/>
      <c r="AJ25" s="51"/>
    </row>
    <row r="26" spans="1:36" ht="153" x14ac:dyDescent="0.3">
      <c r="A26" s="153" t="s">
        <v>473</v>
      </c>
      <c r="B26" s="108" t="s">
        <v>472</v>
      </c>
      <c r="C26" s="108" t="s">
        <v>103</v>
      </c>
      <c r="D26" s="302" t="s">
        <v>806</v>
      </c>
      <c r="E26" s="108" t="s">
        <v>471</v>
      </c>
      <c r="F26" s="111" t="s">
        <v>111</v>
      </c>
      <c r="G26" s="111" t="s">
        <v>422</v>
      </c>
      <c r="H26" s="111" t="s">
        <v>119</v>
      </c>
      <c r="I26" s="111" t="s">
        <v>429</v>
      </c>
      <c r="J26" s="111" t="s">
        <v>95</v>
      </c>
      <c r="K26" s="111" t="s">
        <v>447</v>
      </c>
      <c r="L26" s="111" t="s">
        <v>448</v>
      </c>
      <c r="M26" s="111" t="s">
        <v>1132</v>
      </c>
      <c r="N26" s="111" t="s">
        <v>448</v>
      </c>
      <c r="O26" s="111" t="s">
        <v>449</v>
      </c>
      <c r="P26" s="113">
        <v>46054</v>
      </c>
      <c r="Q26" s="113">
        <v>46386</v>
      </c>
      <c r="R26" s="103"/>
      <c r="S26" s="103"/>
      <c r="T26" s="303" t="e">
        <f t="shared" si="0"/>
        <v>#DIV/0!</v>
      </c>
      <c r="U26" s="101"/>
      <c r="V26" s="103"/>
      <c r="W26" s="103"/>
      <c r="X26" s="303" t="e">
        <f t="shared" si="1"/>
        <v>#DIV/0!</v>
      </c>
      <c r="Y26" s="101"/>
      <c r="Z26" s="103"/>
      <c r="AA26" s="103"/>
      <c r="AB26" s="303" t="e">
        <f t="shared" si="2"/>
        <v>#DIV/0!</v>
      </c>
      <c r="AC26" s="101"/>
      <c r="AD26" s="103"/>
      <c r="AE26" s="103"/>
      <c r="AF26" s="303" t="e">
        <f t="shared" si="3"/>
        <v>#DIV/0!</v>
      </c>
      <c r="AG26" s="101"/>
      <c r="AH26" s="101" t="s">
        <v>428</v>
      </c>
      <c r="AI26" s="51"/>
      <c r="AJ26" s="51"/>
    </row>
    <row r="27" spans="1:36" ht="81.599999999999994" x14ac:dyDescent="0.3">
      <c r="A27" s="153" t="s">
        <v>473</v>
      </c>
      <c r="B27" s="108" t="s">
        <v>472</v>
      </c>
      <c r="C27" s="108" t="s">
        <v>103</v>
      </c>
      <c r="D27" s="302" t="s">
        <v>806</v>
      </c>
      <c r="E27" s="108" t="s">
        <v>471</v>
      </c>
      <c r="F27" s="111" t="s">
        <v>111</v>
      </c>
      <c r="G27" s="111" t="s">
        <v>422</v>
      </c>
      <c r="H27" s="111" t="s">
        <v>119</v>
      </c>
      <c r="I27" s="111" t="s">
        <v>429</v>
      </c>
      <c r="J27" s="111" t="s">
        <v>95</v>
      </c>
      <c r="K27" s="111" t="s">
        <v>450</v>
      </c>
      <c r="L27" s="111" t="s">
        <v>451</v>
      </c>
      <c r="M27" s="111">
        <v>1</v>
      </c>
      <c r="N27" s="111" t="s">
        <v>451</v>
      </c>
      <c r="O27" s="111" t="s">
        <v>452</v>
      </c>
      <c r="P27" s="113">
        <v>46235</v>
      </c>
      <c r="Q27" s="113">
        <v>46264</v>
      </c>
      <c r="R27" s="103"/>
      <c r="S27" s="103"/>
      <c r="T27" s="303" t="e">
        <f t="shared" si="0"/>
        <v>#DIV/0!</v>
      </c>
      <c r="U27" s="101"/>
      <c r="V27" s="103"/>
      <c r="W27" s="103"/>
      <c r="X27" s="303" t="e">
        <f t="shared" si="1"/>
        <v>#DIV/0!</v>
      </c>
      <c r="Y27" s="101"/>
      <c r="Z27" s="103"/>
      <c r="AA27" s="103"/>
      <c r="AB27" s="303" t="e">
        <f t="shared" si="2"/>
        <v>#DIV/0!</v>
      </c>
      <c r="AC27" s="101" t="s">
        <v>453</v>
      </c>
      <c r="AD27" s="103"/>
      <c r="AE27" s="103"/>
      <c r="AF27" s="303" t="e">
        <f t="shared" si="3"/>
        <v>#DIV/0!</v>
      </c>
      <c r="AG27" s="101"/>
      <c r="AH27" s="101" t="s">
        <v>428</v>
      </c>
      <c r="AI27" s="51"/>
      <c r="AJ27" s="51"/>
    </row>
    <row r="28" spans="1:36" ht="61.2" x14ac:dyDescent="0.3">
      <c r="A28" s="153" t="s">
        <v>473</v>
      </c>
      <c r="B28" s="108" t="s">
        <v>472</v>
      </c>
      <c r="C28" s="108" t="s">
        <v>103</v>
      </c>
      <c r="D28" s="302" t="s">
        <v>806</v>
      </c>
      <c r="E28" s="108" t="s">
        <v>471</v>
      </c>
      <c r="F28" s="111" t="s">
        <v>111</v>
      </c>
      <c r="G28" s="111" t="s">
        <v>422</v>
      </c>
      <c r="H28" s="111" t="s">
        <v>119</v>
      </c>
      <c r="I28" s="111" t="s">
        <v>429</v>
      </c>
      <c r="J28" s="111" t="s">
        <v>95</v>
      </c>
      <c r="K28" s="111" t="s">
        <v>454</v>
      </c>
      <c r="L28" s="111" t="s">
        <v>455</v>
      </c>
      <c r="M28" s="111">
        <v>1</v>
      </c>
      <c r="N28" s="111" t="s">
        <v>455</v>
      </c>
      <c r="O28" s="111" t="s">
        <v>455</v>
      </c>
      <c r="P28" s="113">
        <v>46054</v>
      </c>
      <c r="Q28" s="113">
        <v>46386</v>
      </c>
      <c r="R28" s="103"/>
      <c r="S28" s="103"/>
      <c r="T28" s="303" t="e">
        <f t="shared" si="0"/>
        <v>#DIV/0!</v>
      </c>
      <c r="U28" s="99"/>
      <c r="V28" s="103"/>
      <c r="W28" s="103"/>
      <c r="X28" s="303" t="e">
        <f t="shared" si="1"/>
        <v>#DIV/0!</v>
      </c>
      <c r="Y28" s="99"/>
      <c r="Z28" s="103"/>
      <c r="AA28" s="103"/>
      <c r="AB28" s="303" t="e">
        <f t="shared" si="2"/>
        <v>#DIV/0!</v>
      </c>
      <c r="AC28" s="99"/>
      <c r="AD28" s="103"/>
      <c r="AE28" s="103"/>
      <c r="AF28" s="303" t="e">
        <f t="shared" si="3"/>
        <v>#DIV/0!</v>
      </c>
      <c r="AG28" s="99"/>
      <c r="AH28" s="111" t="s">
        <v>428</v>
      </c>
      <c r="AI28" s="84"/>
      <c r="AJ28" s="84"/>
    </row>
    <row r="29" spans="1:36" ht="51" x14ac:dyDescent="0.3">
      <c r="A29" s="153" t="s">
        <v>473</v>
      </c>
      <c r="B29" s="108" t="s">
        <v>472</v>
      </c>
      <c r="C29" s="108" t="s">
        <v>103</v>
      </c>
      <c r="D29" s="302" t="s">
        <v>806</v>
      </c>
      <c r="E29" s="108" t="s">
        <v>471</v>
      </c>
      <c r="F29" s="111" t="s">
        <v>111</v>
      </c>
      <c r="G29" s="111" t="s">
        <v>422</v>
      </c>
      <c r="H29" s="111" t="s">
        <v>119</v>
      </c>
      <c r="I29" s="111" t="s">
        <v>429</v>
      </c>
      <c r="J29" s="111" t="s">
        <v>95</v>
      </c>
      <c r="K29" s="111" t="s">
        <v>456</v>
      </c>
      <c r="L29" s="111" t="s">
        <v>457</v>
      </c>
      <c r="M29" s="111" t="s">
        <v>1133</v>
      </c>
      <c r="N29" s="111" t="s">
        <v>457</v>
      </c>
      <c r="O29" s="111" t="s">
        <v>457</v>
      </c>
      <c r="P29" s="113">
        <v>46266</v>
      </c>
      <c r="Q29" s="113">
        <v>46325</v>
      </c>
      <c r="R29" s="103"/>
      <c r="S29" s="103"/>
      <c r="T29" s="303" t="e">
        <f t="shared" si="0"/>
        <v>#DIV/0!</v>
      </c>
      <c r="U29" s="101"/>
      <c r="V29" s="103"/>
      <c r="W29" s="103"/>
      <c r="X29" s="303" t="e">
        <f t="shared" si="1"/>
        <v>#DIV/0!</v>
      </c>
      <c r="Y29" s="101"/>
      <c r="Z29" s="103"/>
      <c r="AA29" s="103"/>
      <c r="AB29" s="303" t="e">
        <f t="shared" si="2"/>
        <v>#DIV/0!</v>
      </c>
      <c r="AC29" s="101"/>
      <c r="AD29" s="103"/>
      <c r="AE29" s="103"/>
      <c r="AF29" s="303" t="e">
        <f t="shared" si="3"/>
        <v>#DIV/0!</v>
      </c>
      <c r="AG29" s="101"/>
      <c r="AH29" s="101" t="s">
        <v>428</v>
      </c>
      <c r="AI29" s="51"/>
      <c r="AJ29" s="51"/>
    </row>
    <row r="30" spans="1:36" ht="91.8" x14ac:dyDescent="0.3">
      <c r="A30" s="153" t="s">
        <v>473</v>
      </c>
      <c r="B30" s="108" t="s">
        <v>472</v>
      </c>
      <c r="C30" s="108" t="s">
        <v>103</v>
      </c>
      <c r="D30" s="302" t="s">
        <v>806</v>
      </c>
      <c r="E30" s="108" t="s">
        <v>471</v>
      </c>
      <c r="F30" s="111" t="s">
        <v>111</v>
      </c>
      <c r="G30" s="111" t="s">
        <v>422</v>
      </c>
      <c r="H30" s="111" t="s">
        <v>119</v>
      </c>
      <c r="I30" s="111" t="s">
        <v>429</v>
      </c>
      <c r="J30" s="111" t="s">
        <v>95</v>
      </c>
      <c r="K30" s="111" t="s">
        <v>458</v>
      </c>
      <c r="L30" s="111" t="s">
        <v>459</v>
      </c>
      <c r="M30" s="111" t="s">
        <v>460</v>
      </c>
      <c r="N30" s="111" t="s">
        <v>461</v>
      </c>
      <c r="O30" s="111" t="s">
        <v>461</v>
      </c>
      <c r="P30" s="113">
        <v>46054</v>
      </c>
      <c r="Q30" s="113">
        <v>46386</v>
      </c>
      <c r="R30" s="103"/>
      <c r="S30" s="103"/>
      <c r="T30" s="303" t="e">
        <f t="shared" si="0"/>
        <v>#DIV/0!</v>
      </c>
      <c r="U30" s="99"/>
      <c r="V30" s="103"/>
      <c r="W30" s="103"/>
      <c r="X30" s="303" t="e">
        <f t="shared" si="1"/>
        <v>#DIV/0!</v>
      </c>
      <c r="Y30" s="99"/>
      <c r="Z30" s="103"/>
      <c r="AA30" s="103"/>
      <c r="AB30" s="303" t="e">
        <f t="shared" si="2"/>
        <v>#DIV/0!</v>
      </c>
      <c r="AC30" s="99"/>
      <c r="AD30" s="103"/>
      <c r="AE30" s="103"/>
      <c r="AF30" s="303" t="e">
        <f t="shared" si="3"/>
        <v>#DIV/0!</v>
      </c>
      <c r="AG30" s="99"/>
      <c r="AH30" s="111" t="s">
        <v>428</v>
      </c>
      <c r="AI30" s="84"/>
      <c r="AJ30" s="84"/>
    </row>
    <row r="31" spans="1:36" ht="61.2" x14ac:dyDescent="0.3">
      <c r="A31" s="153" t="s">
        <v>473</v>
      </c>
      <c r="B31" s="108" t="s">
        <v>472</v>
      </c>
      <c r="C31" s="108" t="s">
        <v>103</v>
      </c>
      <c r="D31" s="302" t="s">
        <v>806</v>
      </c>
      <c r="E31" s="108" t="s">
        <v>471</v>
      </c>
      <c r="F31" s="111" t="s">
        <v>111</v>
      </c>
      <c r="G31" s="111" t="s">
        <v>422</v>
      </c>
      <c r="H31" s="111" t="s">
        <v>119</v>
      </c>
      <c r="I31" s="111" t="s">
        <v>429</v>
      </c>
      <c r="J31" s="111" t="s">
        <v>95</v>
      </c>
      <c r="K31" s="111" t="s">
        <v>462</v>
      </c>
      <c r="L31" s="111" t="s">
        <v>463</v>
      </c>
      <c r="M31" s="111" t="s">
        <v>1134</v>
      </c>
      <c r="N31" s="111" t="s">
        <v>461</v>
      </c>
      <c r="O31" s="111" t="s">
        <v>461</v>
      </c>
      <c r="P31" s="113">
        <v>46204</v>
      </c>
      <c r="Q31" s="113">
        <v>46386</v>
      </c>
      <c r="R31" s="103"/>
      <c r="S31" s="103"/>
      <c r="T31" s="303" t="e">
        <f t="shared" si="0"/>
        <v>#DIV/0!</v>
      </c>
      <c r="U31" s="101"/>
      <c r="V31" s="103"/>
      <c r="W31" s="103"/>
      <c r="X31" s="303" t="e">
        <f t="shared" si="1"/>
        <v>#DIV/0!</v>
      </c>
      <c r="Y31" s="101"/>
      <c r="Z31" s="103"/>
      <c r="AA31" s="103"/>
      <c r="AB31" s="303" t="e">
        <f t="shared" si="2"/>
        <v>#DIV/0!</v>
      </c>
      <c r="AC31" s="101"/>
      <c r="AD31" s="103"/>
      <c r="AE31" s="103"/>
      <c r="AF31" s="303" t="e">
        <f t="shared" si="3"/>
        <v>#DIV/0!</v>
      </c>
      <c r="AG31" s="101"/>
      <c r="AH31" s="101" t="s">
        <v>428</v>
      </c>
      <c r="AI31" s="51"/>
      <c r="AJ31" s="51"/>
    </row>
    <row r="32" spans="1:36" ht="81.599999999999994" x14ac:dyDescent="0.3">
      <c r="A32" s="153" t="s">
        <v>473</v>
      </c>
      <c r="B32" s="108" t="s">
        <v>472</v>
      </c>
      <c r="C32" s="108" t="s">
        <v>103</v>
      </c>
      <c r="D32" s="302" t="s">
        <v>1135</v>
      </c>
      <c r="E32" s="108" t="s">
        <v>471</v>
      </c>
      <c r="F32" s="111" t="s">
        <v>111</v>
      </c>
      <c r="G32" s="111" t="s">
        <v>422</v>
      </c>
      <c r="H32" s="111" t="s">
        <v>119</v>
      </c>
      <c r="I32" s="111" t="s">
        <v>429</v>
      </c>
      <c r="J32" s="111" t="s">
        <v>95</v>
      </c>
      <c r="K32" s="111" t="s">
        <v>464</v>
      </c>
      <c r="L32" s="111" t="s">
        <v>465</v>
      </c>
      <c r="M32" s="111" t="s">
        <v>466</v>
      </c>
      <c r="N32" s="111" t="s">
        <v>467</v>
      </c>
      <c r="O32" s="111" t="s">
        <v>467</v>
      </c>
      <c r="P32" s="113">
        <v>46054</v>
      </c>
      <c r="Q32" s="113">
        <v>46386</v>
      </c>
      <c r="R32" s="103"/>
      <c r="S32" s="103"/>
      <c r="T32" s="303" t="e">
        <f t="shared" si="0"/>
        <v>#DIV/0!</v>
      </c>
      <c r="U32" s="101"/>
      <c r="V32" s="103"/>
      <c r="W32" s="103"/>
      <c r="X32" s="303" t="e">
        <f t="shared" si="1"/>
        <v>#DIV/0!</v>
      </c>
      <c r="Y32" s="101"/>
      <c r="Z32" s="103"/>
      <c r="AA32" s="103"/>
      <c r="AB32" s="303" t="e">
        <f t="shared" si="2"/>
        <v>#DIV/0!</v>
      </c>
      <c r="AC32" s="101"/>
      <c r="AD32" s="103"/>
      <c r="AE32" s="103"/>
      <c r="AF32" s="303" t="e">
        <f t="shared" si="3"/>
        <v>#DIV/0!</v>
      </c>
      <c r="AG32" s="101"/>
      <c r="AH32" s="101" t="s">
        <v>428</v>
      </c>
      <c r="AI32" s="51"/>
      <c r="AJ32" s="51"/>
    </row>
    <row r="33" spans="1:36" ht="71.400000000000006" x14ac:dyDescent="0.3">
      <c r="A33" s="153" t="s">
        <v>473</v>
      </c>
      <c r="B33" s="108" t="s">
        <v>472</v>
      </c>
      <c r="C33" s="108" t="s">
        <v>103</v>
      </c>
      <c r="D33" s="302" t="s">
        <v>806</v>
      </c>
      <c r="E33" s="108" t="s">
        <v>471</v>
      </c>
      <c r="F33" s="111" t="s">
        <v>111</v>
      </c>
      <c r="G33" s="111" t="s">
        <v>422</v>
      </c>
      <c r="H33" s="111" t="s">
        <v>119</v>
      </c>
      <c r="I33" s="111" t="s">
        <v>429</v>
      </c>
      <c r="J33" s="111" t="s">
        <v>95</v>
      </c>
      <c r="K33" s="111" t="s">
        <v>468</v>
      </c>
      <c r="L33" s="111" t="s">
        <v>469</v>
      </c>
      <c r="M33" s="111" t="s">
        <v>470</v>
      </c>
      <c r="N33" s="111" t="s">
        <v>469</v>
      </c>
      <c r="O33" s="111" t="s">
        <v>469</v>
      </c>
      <c r="P33" s="113">
        <v>46054</v>
      </c>
      <c r="Q33" s="113">
        <v>46386</v>
      </c>
      <c r="R33" s="103"/>
      <c r="S33" s="103"/>
      <c r="T33" s="303" t="e">
        <f t="shared" si="0"/>
        <v>#DIV/0!</v>
      </c>
      <c r="U33" s="99"/>
      <c r="V33" s="103"/>
      <c r="W33" s="103"/>
      <c r="X33" s="303" t="e">
        <f t="shared" si="1"/>
        <v>#DIV/0!</v>
      </c>
      <c r="Y33" s="99"/>
      <c r="Z33" s="103"/>
      <c r="AA33" s="103"/>
      <c r="AB33" s="303" t="e">
        <f t="shared" si="2"/>
        <v>#DIV/0!</v>
      </c>
      <c r="AC33" s="99"/>
      <c r="AD33" s="103"/>
      <c r="AE33" s="103"/>
      <c r="AF33" s="303" t="e">
        <f t="shared" si="3"/>
        <v>#DIV/0!</v>
      </c>
      <c r="AG33" s="99"/>
      <c r="AH33" s="111" t="s">
        <v>428</v>
      </c>
      <c r="AI33" s="84"/>
      <c r="AJ33" s="84"/>
    </row>
    <row r="34" spans="1:36" x14ac:dyDescent="0.3">
      <c r="A34" s="117"/>
      <c r="B34" s="111"/>
      <c r="C34" s="111"/>
      <c r="D34" s="111"/>
      <c r="E34" s="111"/>
      <c r="F34" s="111"/>
      <c r="G34" s="111"/>
      <c r="H34" s="111"/>
      <c r="I34" s="111"/>
      <c r="J34" s="111"/>
      <c r="K34" s="111"/>
      <c r="L34" s="111"/>
      <c r="M34" s="111"/>
      <c r="N34" s="111"/>
      <c r="O34" s="111"/>
      <c r="P34" s="113"/>
      <c r="Q34" s="113"/>
      <c r="R34" s="304"/>
      <c r="S34" s="304"/>
      <c r="T34" s="305" t="e">
        <f t="shared" si="0"/>
        <v>#DIV/0!</v>
      </c>
      <c r="U34" s="111"/>
      <c r="V34" s="111"/>
      <c r="W34" s="111"/>
      <c r="X34" s="119" t="e">
        <f t="shared" si="1"/>
        <v>#DIV/0!</v>
      </c>
      <c r="Y34" s="111"/>
      <c r="Z34" s="111"/>
      <c r="AA34" s="111"/>
      <c r="AB34" s="119" t="e">
        <f t="shared" si="2"/>
        <v>#DIV/0!</v>
      </c>
      <c r="AC34" s="111"/>
      <c r="AD34" s="111"/>
      <c r="AE34" s="111"/>
      <c r="AF34" s="119" t="e">
        <f t="shared" si="3"/>
        <v>#DIV/0!</v>
      </c>
      <c r="AG34" s="111"/>
      <c r="AH34" s="111"/>
      <c r="AI34" s="50"/>
      <c r="AJ34" s="50"/>
    </row>
    <row r="35" spans="1:36" x14ac:dyDescent="0.3">
      <c r="A35" s="210"/>
      <c r="B35" s="210"/>
      <c r="C35" s="210"/>
      <c r="D35" s="210"/>
      <c r="E35" s="210"/>
      <c r="F35" s="210"/>
      <c r="G35" s="210"/>
      <c r="H35" s="210"/>
      <c r="I35" s="210"/>
      <c r="J35" s="210"/>
      <c r="K35" s="210"/>
      <c r="L35" s="210"/>
      <c r="M35" s="210"/>
      <c r="N35" s="210"/>
      <c r="O35" s="210"/>
      <c r="P35" s="210"/>
      <c r="Q35" s="210"/>
      <c r="R35" s="210"/>
      <c r="S35" s="210"/>
      <c r="T35" s="49"/>
      <c r="U35" s="210"/>
      <c r="V35" s="210"/>
      <c r="W35" s="210"/>
      <c r="X35" s="49"/>
      <c r="Y35" s="210"/>
      <c r="Z35" s="210"/>
      <c r="AA35" s="210"/>
      <c r="AB35" s="49"/>
      <c r="AC35" s="210"/>
      <c r="AD35" s="210"/>
      <c r="AE35" s="210"/>
      <c r="AF35" s="49"/>
      <c r="AG35" s="210"/>
      <c r="AH35" s="210"/>
      <c r="AI35" s="210"/>
      <c r="AJ35" s="210"/>
    </row>
    <row r="36" spans="1:36" x14ac:dyDescent="0.3">
      <c r="A36" s="210"/>
      <c r="B36" s="210"/>
      <c r="C36" s="210"/>
      <c r="D36" s="210"/>
      <c r="E36" s="210"/>
      <c r="F36" s="210"/>
      <c r="G36" s="210"/>
      <c r="H36" s="210"/>
      <c r="I36" s="210"/>
      <c r="J36" s="210"/>
      <c r="K36" s="210"/>
      <c r="L36" s="210"/>
      <c r="M36" s="210"/>
      <c r="N36" s="210"/>
      <c r="O36" s="210"/>
      <c r="P36" s="210"/>
      <c r="Q36" s="210"/>
      <c r="R36" s="210"/>
      <c r="S36" s="210"/>
      <c r="T36" s="49"/>
      <c r="U36" s="210"/>
      <c r="V36" s="210"/>
      <c r="W36" s="210"/>
      <c r="X36" s="49"/>
      <c r="Y36" s="210"/>
      <c r="Z36" s="210"/>
      <c r="AA36" s="210"/>
      <c r="AB36" s="49"/>
      <c r="AC36" s="210"/>
      <c r="AD36" s="210"/>
      <c r="AE36" s="210"/>
      <c r="AF36" s="49"/>
      <c r="AG36" s="210"/>
      <c r="AH36" s="210"/>
      <c r="AI36" s="210"/>
      <c r="AJ36" s="210"/>
    </row>
    <row r="37" spans="1:36" x14ac:dyDescent="0.3">
      <c r="A37" s="210"/>
      <c r="B37" s="210"/>
      <c r="C37" s="210"/>
      <c r="D37" s="210"/>
      <c r="E37" s="210"/>
      <c r="F37" s="210"/>
      <c r="G37" s="210"/>
      <c r="H37" s="210"/>
      <c r="I37" s="210"/>
      <c r="J37" s="210"/>
      <c r="K37" s="210"/>
      <c r="L37" s="210"/>
      <c r="M37" s="210"/>
      <c r="N37" s="210"/>
      <c r="O37" s="210"/>
      <c r="P37" s="210"/>
      <c r="Q37" s="210"/>
      <c r="R37" s="210"/>
      <c r="S37" s="210"/>
      <c r="T37" s="49"/>
      <c r="U37" s="210"/>
      <c r="V37" s="210"/>
      <c r="W37" s="210"/>
      <c r="X37" s="49"/>
      <c r="Y37" s="210"/>
      <c r="Z37" s="210"/>
      <c r="AA37" s="210"/>
      <c r="AB37" s="49"/>
      <c r="AC37" s="210"/>
      <c r="AD37" s="210"/>
      <c r="AE37" s="210"/>
      <c r="AF37" s="49"/>
      <c r="AG37" s="210"/>
      <c r="AH37" s="210"/>
      <c r="AI37" s="210"/>
      <c r="AJ37" s="210"/>
    </row>
    <row r="38" spans="1:36" x14ac:dyDescent="0.3">
      <c r="A38" s="210"/>
      <c r="B38" s="210"/>
      <c r="C38" s="210"/>
      <c r="D38" s="210"/>
      <c r="E38" s="210"/>
      <c r="F38" s="210"/>
      <c r="G38" s="210"/>
      <c r="H38" s="210"/>
      <c r="I38" s="210"/>
      <c r="J38" s="210"/>
      <c r="K38" s="210"/>
      <c r="L38" s="210"/>
      <c r="M38" s="210"/>
      <c r="N38" s="210"/>
      <c r="O38" s="210"/>
      <c r="P38" s="210"/>
      <c r="Q38" s="210"/>
      <c r="R38" s="210"/>
      <c r="S38" s="210"/>
      <c r="T38" s="49"/>
      <c r="U38" s="210"/>
      <c r="V38" s="210"/>
      <c r="W38" s="210"/>
      <c r="X38" s="49"/>
      <c r="Y38" s="210"/>
      <c r="Z38" s="210"/>
      <c r="AA38" s="210"/>
      <c r="AB38" s="49"/>
      <c r="AC38" s="210"/>
      <c r="AD38" s="210"/>
      <c r="AE38" s="210"/>
      <c r="AF38" s="49"/>
      <c r="AG38" s="210"/>
      <c r="AH38" s="210"/>
      <c r="AI38" s="210"/>
      <c r="AJ38" s="210"/>
    </row>
    <row r="39" spans="1:36" x14ac:dyDescent="0.3">
      <c r="A39" s="210"/>
      <c r="B39" s="210"/>
      <c r="C39" s="210"/>
      <c r="D39" s="210"/>
      <c r="E39" s="210"/>
      <c r="F39" s="210"/>
      <c r="G39" s="210"/>
      <c r="H39" s="210"/>
      <c r="I39" s="210"/>
      <c r="J39" s="210"/>
      <c r="K39" s="210"/>
      <c r="L39" s="210"/>
      <c r="M39" s="210"/>
      <c r="N39" s="210"/>
      <c r="O39" s="210"/>
      <c r="P39" s="210"/>
      <c r="Q39" s="210"/>
      <c r="R39" s="210"/>
      <c r="S39" s="210"/>
      <c r="T39" s="49"/>
      <c r="U39" s="210"/>
      <c r="V39" s="210"/>
      <c r="W39" s="210"/>
      <c r="X39" s="49"/>
      <c r="Y39" s="210"/>
      <c r="Z39" s="210"/>
      <c r="AA39" s="210"/>
      <c r="AB39" s="49"/>
      <c r="AC39" s="210"/>
      <c r="AD39" s="210"/>
      <c r="AE39" s="210"/>
      <c r="AF39" s="49"/>
      <c r="AG39" s="210"/>
      <c r="AH39" s="210"/>
      <c r="AI39" s="210"/>
      <c r="AJ39" s="210"/>
    </row>
    <row r="40" spans="1:36" x14ac:dyDescent="0.3">
      <c r="A40" s="210"/>
      <c r="B40" s="210"/>
      <c r="C40" s="210"/>
      <c r="D40" s="210"/>
      <c r="E40" s="210"/>
      <c r="F40" s="210"/>
      <c r="G40" s="210"/>
      <c r="H40" s="210"/>
      <c r="I40" s="210"/>
      <c r="J40" s="210"/>
      <c r="K40" s="210"/>
      <c r="L40" s="210"/>
      <c r="M40" s="210"/>
      <c r="N40" s="210"/>
      <c r="O40" s="210"/>
      <c r="P40" s="210"/>
      <c r="Q40" s="210"/>
      <c r="R40" s="210"/>
      <c r="S40" s="210"/>
      <c r="T40" s="49"/>
      <c r="U40" s="210"/>
      <c r="V40" s="210"/>
      <c r="W40" s="210"/>
      <c r="X40" s="49"/>
      <c r="Y40" s="210"/>
      <c r="Z40" s="210"/>
      <c r="AA40" s="210"/>
      <c r="AB40" s="49"/>
      <c r="AC40" s="210"/>
      <c r="AD40" s="210"/>
      <c r="AE40" s="210"/>
      <c r="AF40" s="49"/>
      <c r="AG40" s="210"/>
      <c r="AH40" s="210"/>
      <c r="AI40" s="210"/>
      <c r="AJ40" s="210"/>
    </row>
    <row r="41" spans="1:36" x14ac:dyDescent="0.3">
      <c r="A41" s="210"/>
      <c r="B41" s="210"/>
      <c r="C41" s="210"/>
      <c r="D41" s="210"/>
      <c r="E41" s="210"/>
      <c r="F41" s="210"/>
      <c r="G41" s="210"/>
      <c r="H41" s="210"/>
      <c r="I41" s="210"/>
      <c r="J41" s="210"/>
      <c r="K41" s="210"/>
      <c r="L41" s="210"/>
      <c r="M41" s="210"/>
      <c r="N41" s="210"/>
      <c r="O41" s="210"/>
      <c r="P41" s="210"/>
      <c r="Q41" s="210"/>
      <c r="R41" s="210"/>
      <c r="S41" s="210"/>
      <c r="T41" s="49"/>
      <c r="U41" s="210"/>
      <c r="V41" s="210"/>
      <c r="W41" s="210"/>
      <c r="X41" s="49"/>
      <c r="Y41" s="210"/>
      <c r="Z41" s="210"/>
      <c r="AA41" s="210"/>
      <c r="AB41" s="49"/>
      <c r="AC41" s="210"/>
      <c r="AD41" s="210"/>
      <c r="AE41" s="210"/>
      <c r="AF41" s="49"/>
      <c r="AG41" s="210"/>
      <c r="AH41" s="210"/>
      <c r="AI41" s="210"/>
      <c r="AJ41" s="210"/>
    </row>
    <row r="42" spans="1:36" x14ac:dyDescent="0.3">
      <c r="A42" s="210"/>
      <c r="B42" s="210"/>
      <c r="C42" s="210"/>
      <c r="D42" s="210"/>
      <c r="E42" s="210"/>
      <c r="F42" s="210"/>
      <c r="G42" s="210"/>
      <c r="H42" s="210"/>
      <c r="I42" s="210"/>
      <c r="J42" s="210"/>
      <c r="K42" s="210"/>
      <c r="L42" s="210"/>
      <c r="M42" s="210"/>
      <c r="N42" s="210"/>
      <c r="O42" s="210"/>
      <c r="P42" s="210"/>
      <c r="Q42" s="210"/>
      <c r="R42" s="210"/>
      <c r="S42" s="210"/>
      <c r="T42" s="49"/>
      <c r="U42" s="210"/>
      <c r="V42" s="210"/>
      <c r="W42" s="210"/>
      <c r="X42" s="49"/>
      <c r="Y42" s="210"/>
      <c r="Z42" s="210"/>
      <c r="AA42" s="210"/>
      <c r="AB42" s="49"/>
      <c r="AC42" s="210"/>
      <c r="AD42" s="210"/>
      <c r="AE42" s="210"/>
      <c r="AF42" s="49"/>
      <c r="AG42" s="210"/>
      <c r="AH42" s="210"/>
      <c r="AI42" s="210"/>
      <c r="AJ42" s="210"/>
    </row>
    <row r="43" spans="1:36" x14ac:dyDescent="0.3">
      <c r="A43" s="210"/>
      <c r="B43" s="210"/>
      <c r="C43" s="210"/>
      <c r="D43" s="210"/>
      <c r="E43" s="210"/>
      <c r="F43" s="210"/>
      <c r="G43" s="210"/>
      <c r="H43" s="210"/>
      <c r="I43" s="210"/>
      <c r="J43" s="210"/>
      <c r="K43" s="210"/>
      <c r="L43" s="210"/>
      <c r="M43" s="210"/>
      <c r="N43" s="210"/>
      <c r="O43" s="210"/>
      <c r="P43" s="210"/>
      <c r="Q43" s="210"/>
      <c r="R43" s="210"/>
      <c r="S43" s="210"/>
      <c r="T43" s="49"/>
      <c r="U43" s="210"/>
      <c r="V43" s="210"/>
      <c r="W43" s="210"/>
      <c r="X43" s="49"/>
      <c r="Y43" s="210"/>
      <c r="Z43" s="210"/>
      <c r="AA43" s="210"/>
      <c r="AB43" s="49"/>
      <c r="AC43" s="210"/>
      <c r="AD43" s="210"/>
      <c r="AE43" s="210"/>
      <c r="AF43" s="49"/>
      <c r="AG43" s="210"/>
      <c r="AH43" s="210"/>
      <c r="AI43" s="210"/>
      <c r="AJ43" s="210"/>
    </row>
    <row r="44" spans="1:36" x14ac:dyDescent="0.3">
      <c r="A44" s="210"/>
      <c r="B44" s="210"/>
      <c r="C44" s="210"/>
      <c r="D44" s="210"/>
      <c r="E44" s="210"/>
      <c r="F44" s="210"/>
      <c r="G44" s="210"/>
      <c r="H44" s="210"/>
      <c r="I44" s="210"/>
      <c r="J44" s="210"/>
      <c r="K44" s="210"/>
      <c r="L44" s="210"/>
      <c r="M44" s="210"/>
      <c r="N44" s="210"/>
      <c r="O44" s="210"/>
      <c r="P44" s="210"/>
      <c r="Q44" s="210"/>
      <c r="R44" s="210"/>
      <c r="S44" s="210"/>
      <c r="T44" s="49"/>
      <c r="U44" s="210"/>
      <c r="V44" s="210"/>
      <c r="W44" s="210"/>
      <c r="X44" s="49"/>
      <c r="Y44" s="210"/>
      <c r="Z44" s="210"/>
      <c r="AA44" s="210"/>
      <c r="AB44" s="49"/>
      <c r="AC44" s="210"/>
      <c r="AD44" s="210"/>
      <c r="AE44" s="210"/>
      <c r="AF44" s="49"/>
      <c r="AG44" s="210"/>
      <c r="AH44" s="210"/>
      <c r="AI44" s="210"/>
      <c r="AJ44" s="210"/>
    </row>
  </sheetData>
  <mergeCells count="28">
    <mergeCell ref="C17:E17"/>
    <mergeCell ref="A18:A20"/>
    <mergeCell ref="B18:B20"/>
    <mergeCell ref="C18:C20"/>
    <mergeCell ref="D18:D20"/>
    <mergeCell ref="E18:E20"/>
    <mergeCell ref="A1:C4"/>
    <mergeCell ref="AF1:AH1"/>
    <mergeCell ref="AF2:AH2"/>
    <mergeCell ref="AF3:AH3"/>
    <mergeCell ref="AF4:AH4"/>
    <mergeCell ref="D1:AE4"/>
    <mergeCell ref="F18:Q19"/>
    <mergeCell ref="F16:AH16"/>
    <mergeCell ref="A17:B17"/>
    <mergeCell ref="G17:AH17"/>
    <mergeCell ref="D5:AF10"/>
    <mergeCell ref="B11:AF12"/>
    <mergeCell ref="A5:C10"/>
    <mergeCell ref="A11:A15"/>
    <mergeCell ref="B13:AH15"/>
    <mergeCell ref="AH18:AH20"/>
    <mergeCell ref="R19:U19"/>
    <mergeCell ref="V19:Y19"/>
    <mergeCell ref="Z19:AC19"/>
    <mergeCell ref="AD19:AG19"/>
    <mergeCell ref="R18:AG18"/>
    <mergeCell ref="A16:E1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AK22"/>
  <sheetViews>
    <sheetView showGridLines="0" zoomScale="88" zoomScaleNormal="88" workbookViewId="0">
      <selection activeCell="A5" sqref="A5:AH7"/>
    </sheetView>
  </sheetViews>
  <sheetFormatPr baseColWidth="10" defaultColWidth="11.44140625" defaultRowHeight="14.4" x14ac:dyDescent="0.3"/>
  <cols>
    <col min="1" max="1" width="19.6640625" style="53" customWidth="1"/>
    <col min="2" max="2" width="19.44140625" style="211" customWidth="1"/>
    <col min="3" max="3" width="19.44140625" style="210" customWidth="1"/>
    <col min="4" max="4" width="35.33203125" style="210" customWidth="1"/>
    <col min="5" max="17" width="19.44140625" style="210" customWidth="1"/>
    <col min="18" max="27" width="11.44140625" style="210"/>
    <col min="28" max="28" width="11.44140625" style="49"/>
    <col min="29" max="31" width="11.44140625" style="210"/>
    <col min="32" max="32" width="11.44140625" style="49"/>
    <col min="33" max="33" width="11.44140625" style="210"/>
    <col min="34" max="34" width="18.5546875" style="210" customWidth="1"/>
    <col min="35" max="37" width="11.44140625" style="242"/>
    <col min="38" max="16384" width="11.44140625" style="26"/>
  </cols>
  <sheetData>
    <row r="1" spans="1:37" x14ac:dyDescent="0.3">
      <c r="A1" s="400"/>
      <c r="B1" s="400"/>
      <c r="C1" s="400"/>
      <c r="D1" s="406" t="s">
        <v>110</v>
      </c>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1" t="s">
        <v>396</v>
      </c>
      <c r="AG1" s="401"/>
      <c r="AH1" s="401"/>
    </row>
    <row r="2" spans="1:37" x14ac:dyDescent="0.3">
      <c r="A2" s="400"/>
      <c r="B2" s="400"/>
      <c r="C2" s="400"/>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1" t="s">
        <v>409</v>
      </c>
      <c r="AG2" s="401"/>
      <c r="AH2" s="401"/>
    </row>
    <row r="3" spans="1:37" x14ac:dyDescent="0.3">
      <c r="A3" s="400"/>
      <c r="B3" s="400"/>
      <c r="C3" s="400"/>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1" t="s">
        <v>397</v>
      </c>
      <c r="AG3" s="401"/>
      <c r="AH3" s="401"/>
    </row>
    <row r="4" spans="1:37" x14ac:dyDescent="0.3">
      <c r="A4" s="400"/>
      <c r="B4" s="400"/>
      <c r="C4" s="400"/>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1" t="s">
        <v>109</v>
      </c>
      <c r="AG4" s="401"/>
      <c r="AH4" s="401"/>
    </row>
    <row r="5" spans="1:37" x14ac:dyDescent="0.3">
      <c r="A5" s="404" t="s">
        <v>137</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row>
    <row r="6" spans="1:37" x14ac:dyDescent="0.3">
      <c r="A6" s="404"/>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row>
    <row r="7" spans="1:37" x14ac:dyDescent="0.3">
      <c r="A7" s="404"/>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row>
    <row r="8" spans="1:37" ht="16.8" x14ac:dyDescent="0.3">
      <c r="A8" s="405" t="s">
        <v>0</v>
      </c>
      <c r="B8" s="405"/>
      <c r="C8" s="405"/>
      <c r="D8" s="405"/>
      <c r="E8" s="405"/>
      <c r="F8" s="405" t="s">
        <v>39</v>
      </c>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row>
    <row r="9" spans="1:37" ht="20.399999999999999" x14ac:dyDescent="0.3">
      <c r="A9" s="390" t="s">
        <v>288</v>
      </c>
      <c r="B9" s="390"/>
      <c r="C9" s="390" t="s">
        <v>289</v>
      </c>
      <c r="D9" s="390"/>
      <c r="E9" s="390"/>
      <c r="F9" s="239" t="s">
        <v>38</v>
      </c>
      <c r="G9" s="390">
        <v>2026</v>
      </c>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row>
    <row r="10" spans="1:37" x14ac:dyDescent="0.3">
      <c r="A10" s="403" t="s">
        <v>287</v>
      </c>
      <c r="B10" s="403" t="s">
        <v>286</v>
      </c>
      <c r="C10" s="403" t="s">
        <v>285</v>
      </c>
      <c r="D10" s="403" t="s">
        <v>284</v>
      </c>
      <c r="E10" s="403" t="s">
        <v>2</v>
      </c>
      <c r="F10" s="388" t="s">
        <v>67</v>
      </c>
      <c r="G10" s="388"/>
      <c r="H10" s="388"/>
      <c r="I10" s="388"/>
      <c r="J10" s="388"/>
      <c r="K10" s="388"/>
      <c r="L10" s="388"/>
      <c r="M10" s="388"/>
      <c r="N10" s="388"/>
      <c r="O10" s="388"/>
      <c r="P10" s="388"/>
      <c r="Q10" s="388"/>
      <c r="R10" s="399" t="s">
        <v>66</v>
      </c>
      <c r="S10" s="399"/>
      <c r="T10" s="399"/>
      <c r="U10" s="399"/>
      <c r="V10" s="399"/>
      <c r="W10" s="399"/>
      <c r="X10" s="399"/>
      <c r="Y10" s="399"/>
      <c r="Z10" s="399"/>
      <c r="AA10" s="399"/>
      <c r="AB10" s="399"/>
      <c r="AC10" s="399"/>
      <c r="AD10" s="399"/>
      <c r="AE10" s="399"/>
      <c r="AF10" s="399"/>
      <c r="AG10" s="399"/>
      <c r="AH10" s="399" t="s">
        <v>14</v>
      </c>
      <c r="AI10" s="107"/>
      <c r="AJ10" s="107"/>
      <c r="AK10" s="107"/>
    </row>
    <row r="11" spans="1:37" x14ac:dyDescent="0.3">
      <c r="A11" s="403"/>
      <c r="B11" s="403"/>
      <c r="C11" s="403"/>
      <c r="D11" s="403"/>
      <c r="E11" s="403"/>
      <c r="F11" s="388"/>
      <c r="G11" s="388"/>
      <c r="H11" s="388"/>
      <c r="I11" s="388"/>
      <c r="J11" s="388"/>
      <c r="K11" s="388"/>
      <c r="L11" s="388"/>
      <c r="M11" s="388"/>
      <c r="N11" s="388"/>
      <c r="O11" s="388"/>
      <c r="P11" s="388"/>
      <c r="Q11" s="388"/>
      <c r="R11" s="399" t="s">
        <v>15</v>
      </c>
      <c r="S11" s="399"/>
      <c r="T11" s="399"/>
      <c r="U11" s="399"/>
      <c r="V11" s="399" t="s">
        <v>16</v>
      </c>
      <c r="W11" s="399"/>
      <c r="X11" s="399"/>
      <c r="Y11" s="399"/>
      <c r="Z11" s="399" t="s">
        <v>17</v>
      </c>
      <c r="AA11" s="399"/>
      <c r="AB11" s="399"/>
      <c r="AC11" s="399"/>
      <c r="AD11" s="399" t="s">
        <v>18</v>
      </c>
      <c r="AE11" s="399"/>
      <c r="AF11" s="399"/>
      <c r="AG11" s="399"/>
      <c r="AH11" s="399"/>
      <c r="AI11" s="107"/>
      <c r="AJ11" s="107"/>
      <c r="AK11" s="107"/>
    </row>
    <row r="12" spans="1:37" ht="30.6" x14ac:dyDescent="0.3">
      <c r="A12" s="403"/>
      <c r="B12" s="403"/>
      <c r="C12" s="403"/>
      <c r="D12" s="403"/>
      <c r="E12" s="403"/>
      <c r="F12" s="240" t="s">
        <v>3</v>
      </c>
      <c r="G12" s="240" t="s">
        <v>4</v>
      </c>
      <c r="H12" s="240" t="s">
        <v>5</v>
      </c>
      <c r="I12" s="240" t="s">
        <v>62</v>
      </c>
      <c r="J12" s="240" t="s">
        <v>60</v>
      </c>
      <c r="K12" s="240" t="s">
        <v>6</v>
      </c>
      <c r="L12" s="240" t="s">
        <v>7</v>
      </c>
      <c r="M12" s="240" t="s">
        <v>8</v>
      </c>
      <c r="N12" s="240" t="s">
        <v>9</v>
      </c>
      <c r="O12" s="240" t="s">
        <v>10</v>
      </c>
      <c r="P12" s="240" t="s">
        <v>11</v>
      </c>
      <c r="Q12" s="240" t="s">
        <v>12</v>
      </c>
      <c r="R12" s="104" t="s">
        <v>19</v>
      </c>
      <c r="S12" s="104" t="s">
        <v>20</v>
      </c>
      <c r="T12" s="104" t="s">
        <v>21</v>
      </c>
      <c r="U12" s="104" t="s">
        <v>13</v>
      </c>
      <c r="V12" s="104" t="s">
        <v>40</v>
      </c>
      <c r="W12" s="104" t="s">
        <v>41</v>
      </c>
      <c r="X12" s="104" t="s">
        <v>42</v>
      </c>
      <c r="Y12" s="104" t="s">
        <v>68</v>
      </c>
      <c r="Z12" s="104" t="s">
        <v>43</v>
      </c>
      <c r="AA12" s="104" t="s">
        <v>44</v>
      </c>
      <c r="AB12" s="105" t="s">
        <v>45</v>
      </c>
      <c r="AC12" s="104" t="s">
        <v>70</v>
      </c>
      <c r="AD12" s="104" t="s">
        <v>46</v>
      </c>
      <c r="AE12" s="104" t="s">
        <v>47</v>
      </c>
      <c r="AF12" s="105" t="s">
        <v>48</v>
      </c>
      <c r="AG12" s="104" t="s">
        <v>71</v>
      </c>
      <c r="AH12" s="399"/>
      <c r="AI12" s="107"/>
      <c r="AJ12" s="107"/>
      <c r="AK12" s="107"/>
    </row>
    <row r="13" spans="1:37" ht="156" x14ac:dyDescent="0.3">
      <c r="A13" s="153" t="s">
        <v>473</v>
      </c>
      <c r="B13" s="148" t="s">
        <v>53</v>
      </c>
      <c r="C13" s="148" t="s">
        <v>49</v>
      </c>
      <c r="D13" s="148" t="s">
        <v>51</v>
      </c>
      <c r="E13" s="148" t="s">
        <v>52</v>
      </c>
      <c r="F13" s="148" t="s">
        <v>58</v>
      </c>
      <c r="G13" s="148" t="s">
        <v>133</v>
      </c>
      <c r="H13" s="148" t="s">
        <v>59</v>
      </c>
      <c r="I13" s="148" t="s">
        <v>63</v>
      </c>
      <c r="J13" s="148" t="s">
        <v>61</v>
      </c>
      <c r="K13" s="148" t="s">
        <v>65</v>
      </c>
      <c r="L13" s="148" t="s">
        <v>64</v>
      </c>
      <c r="M13" s="148" t="s">
        <v>22</v>
      </c>
      <c r="N13" s="148" t="s">
        <v>23</v>
      </c>
      <c r="O13" s="148" t="s">
        <v>24</v>
      </c>
      <c r="P13" s="148" t="s">
        <v>25</v>
      </c>
      <c r="Q13" s="148" t="s">
        <v>26</v>
      </c>
      <c r="R13" s="149" t="s">
        <v>28</v>
      </c>
      <c r="S13" s="149" t="s">
        <v>29</v>
      </c>
      <c r="T13" s="149" t="s">
        <v>30</v>
      </c>
      <c r="U13" s="149" t="s">
        <v>27</v>
      </c>
      <c r="V13" s="149" t="s">
        <v>31</v>
      </c>
      <c r="W13" s="149" t="s">
        <v>32</v>
      </c>
      <c r="X13" s="149" t="s">
        <v>30</v>
      </c>
      <c r="Y13" s="149" t="s">
        <v>69</v>
      </c>
      <c r="Z13" s="149" t="s">
        <v>33</v>
      </c>
      <c r="AA13" s="149" t="s">
        <v>34</v>
      </c>
      <c r="AB13" s="150" t="s">
        <v>30</v>
      </c>
      <c r="AC13" s="149" t="s">
        <v>73</v>
      </c>
      <c r="AD13" s="149" t="s">
        <v>35</v>
      </c>
      <c r="AE13" s="149" t="s">
        <v>36</v>
      </c>
      <c r="AF13" s="150" t="s">
        <v>30</v>
      </c>
      <c r="AG13" s="149" t="s">
        <v>72</v>
      </c>
      <c r="AH13" s="149" t="s">
        <v>74</v>
      </c>
      <c r="AI13" s="151"/>
      <c r="AJ13" s="151"/>
      <c r="AK13" s="151"/>
    </row>
    <row r="14" spans="1:37" ht="61.2" x14ac:dyDescent="0.3">
      <c r="A14" s="153" t="s">
        <v>473</v>
      </c>
      <c r="B14" s="108" t="s">
        <v>472</v>
      </c>
      <c r="C14" s="108" t="s">
        <v>103</v>
      </c>
      <c r="D14" s="302" t="s">
        <v>806</v>
      </c>
      <c r="E14" s="108" t="s">
        <v>471</v>
      </c>
      <c r="F14" s="101" t="s">
        <v>111</v>
      </c>
      <c r="G14" s="101" t="s">
        <v>410</v>
      </c>
      <c r="H14" s="101" t="s">
        <v>119</v>
      </c>
      <c r="I14" s="101" t="s">
        <v>411</v>
      </c>
      <c r="J14" s="101" t="s">
        <v>95</v>
      </c>
      <c r="K14" s="101" t="s">
        <v>412</v>
      </c>
      <c r="L14" s="101" t="s">
        <v>413</v>
      </c>
      <c r="M14" s="101" t="s">
        <v>414</v>
      </c>
      <c r="N14" s="101" t="s">
        <v>415</v>
      </c>
      <c r="O14" s="101" t="s">
        <v>415</v>
      </c>
      <c r="P14" s="102">
        <v>46023</v>
      </c>
      <c r="Q14" s="102">
        <v>46052</v>
      </c>
      <c r="R14" s="103"/>
      <c r="S14" s="103"/>
      <c r="T14" s="303" t="e">
        <f>S14/R14</f>
        <v>#DIV/0!</v>
      </c>
      <c r="U14" s="131"/>
      <c r="V14" s="132"/>
      <c r="W14" s="132"/>
      <c r="X14" s="133" t="e">
        <v>#DIV/0!</v>
      </c>
      <c r="Y14" s="132"/>
      <c r="Z14" s="134"/>
      <c r="AA14" s="134"/>
      <c r="AB14" s="135" t="e">
        <v>#DIV/0!</v>
      </c>
      <c r="AC14" s="134"/>
      <c r="AD14" s="109"/>
      <c r="AE14" s="109"/>
      <c r="AF14" s="110" t="e">
        <v>#DIV/0!</v>
      </c>
      <c r="AG14" s="109"/>
      <c r="AH14" s="103" t="s">
        <v>416</v>
      </c>
      <c r="AI14" s="56"/>
      <c r="AJ14" s="56"/>
      <c r="AK14" s="56"/>
    </row>
    <row r="15" spans="1:37" ht="71.400000000000006" x14ac:dyDescent="0.3">
      <c r="A15" s="153" t="s">
        <v>473</v>
      </c>
      <c r="B15" s="108" t="s">
        <v>472</v>
      </c>
      <c r="C15" s="108" t="s">
        <v>103</v>
      </c>
      <c r="D15" s="302" t="s">
        <v>806</v>
      </c>
      <c r="E15" s="108" t="s">
        <v>471</v>
      </c>
      <c r="F15" s="101" t="s">
        <v>111</v>
      </c>
      <c r="G15" s="101" t="s">
        <v>410</v>
      </c>
      <c r="H15" s="101" t="s">
        <v>119</v>
      </c>
      <c r="I15" s="101" t="s">
        <v>411</v>
      </c>
      <c r="J15" s="101" t="s">
        <v>95</v>
      </c>
      <c r="K15" s="101" t="s">
        <v>417</v>
      </c>
      <c r="L15" s="101" t="s">
        <v>418</v>
      </c>
      <c r="M15" s="101" t="s">
        <v>419</v>
      </c>
      <c r="N15" s="101" t="s">
        <v>418</v>
      </c>
      <c r="O15" s="101" t="s">
        <v>420</v>
      </c>
      <c r="P15" s="102">
        <v>46023</v>
      </c>
      <c r="Q15" s="102">
        <v>46052</v>
      </c>
      <c r="R15" s="103"/>
      <c r="S15" s="103"/>
      <c r="T15" s="303" t="e">
        <f>S15/R15</f>
        <v>#DIV/0!</v>
      </c>
      <c r="U15" s="131"/>
      <c r="V15" s="132"/>
      <c r="W15" s="132"/>
      <c r="X15" s="133" t="e">
        <v>#DIV/0!</v>
      </c>
      <c r="Y15" s="132"/>
      <c r="Z15" s="134"/>
      <c r="AA15" s="134"/>
      <c r="AB15" s="135" t="e">
        <v>#DIV/0!</v>
      </c>
      <c r="AC15" s="134"/>
      <c r="AD15" s="109"/>
      <c r="AE15" s="109"/>
      <c r="AF15" s="110" t="e">
        <v>#DIV/0!</v>
      </c>
      <c r="AG15" s="109" t="s">
        <v>421</v>
      </c>
      <c r="AH15" s="103" t="s">
        <v>416</v>
      </c>
      <c r="AI15" s="56"/>
      <c r="AJ15" s="56"/>
      <c r="AK15" s="56"/>
    </row>
    <row r="16" spans="1:37" ht="61.2" x14ac:dyDescent="0.3">
      <c r="A16" s="153" t="s">
        <v>473</v>
      </c>
      <c r="B16" s="108" t="s">
        <v>472</v>
      </c>
      <c r="C16" s="108" t="s">
        <v>103</v>
      </c>
      <c r="D16" s="302" t="s">
        <v>806</v>
      </c>
      <c r="E16" s="108" t="s">
        <v>471</v>
      </c>
      <c r="F16" s="101" t="s">
        <v>111</v>
      </c>
      <c r="G16" s="101" t="s">
        <v>410</v>
      </c>
      <c r="H16" s="101" t="s">
        <v>119</v>
      </c>
      <c r="I16" s="101" t="s">
        <v>411</v>
      </c>
      <c r="J16" s="101" t="s">
        <v>95</v>
      </c>
      <c r="K16" s="101" t="s">
        <v>1136</v>
      </c>
      <c r="L16" s="101" t="s">
        <v>1137</v>
      </c>
      <c r="M16" s="101" t="s">
        <v>1138</v>
      </c>
      <c r="N16" s="101" t="s">
        <v>1139</v>
      </c>
      <c r="O16" s="101" t="s">
        <v>1140</v>
      </c>
      <c r="P16" s="102">
        <v>46023</v>
      </c>
      <c r="Q16" s="102">
        <v>46386</v>
      </c>
      <c r="R16" s="103"/>
      <c r="S16" s="103"/>
      <c r="T16" s="303" t="e">
        <f>S16/R16</f>
        <v>#DIV/0!</v>
      </c>
      <c r="U16" s="131"/>
      <c r="V16" s="132"/>
      <c r="W16" s="132"/>
      <c r="X16" s="133" t="e">
        <v>#DIV/0!</v>
      </c>
      <c r="Y16" s="132"/>
      <c r="Z16" s="134"/>
      <c r="AA16" s="134"/>
      <c r="AB16" s="135" t="e">
        <v>#DIV/0!</v>
      </c>
      <c r="AC16" s="134"/>
      <c r="AD16" s="109"/>
      <c r="AE16" s="109"/>
      <c r="AF16" s="110" t="e">
        <v>#DIV/0!</v>
      </c>
      <c r="AG16" s="109" t="s">
        <v>421</v>
      </c>
      <c r="AH16" s="103" t="s">
        <v>416</v>
      </c>
      <c r="AI16" s="56"/>
      <c r="AJ16" s="56"/>
      <c r="AK16" s="56"/>
    </row>
    <row r="17" spans="1:28" x14ac:dyDescent="0.3">
      <c r="AB17" s="210"/>
    </row>
    <row r="20" spans="1:28" ht="15" thickBot="1" x14ac:dyDescent="0.35"/>
    <row r="21" spans="1:28" ht="15" thickBot="1" x14ac:dyDescent="0.35">
      <c r="A21" s="306"/>
      <c r="B21" s="307"/>
      <c r="C21" s="308"/>
      <c r="D21" s="308"/>
      <c r="E21" s="308"/>
      <c r="F21" s="308"/>
      <c r="G21" s="308"/>
      <c r="H21" s="308"/>
      <c r="I21" s="308"/>
      <c r="J21" s="308"/>
      <c r="K21" s="308"/>
      <c r="L21" s="308"/>
      <c r="M21" s="308"/>
    </row>
    <row r="22" spans="1:28" ht="15" thickBot="1" x14ac:dyDescent="0.35">
      <c r="A22" s="309"/>
      <c r="B22" s="310"/>
      <c r="C22" s="311"/>
      <c r="D22" s="311"/>
      <c r="E22" s="311"/>
      <c r="F22" s="311"/>
      <c r="G22" s="311"/>
      <c r="H22" s="311"/>
      <c r="I22" s="312"/>
      <c r="J22" s="311"/>
      <c r="K22" s="311"/>
      <c r="L22" s="311"/>
      <c r="M22" s="311"/>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dimension ref="A1:AJ18"/>
  <sheetViews>
    <sheetView showGridLines="0" zoomScaleNormal="100" workbookViewId="0">
      <selection activeCell="R14" sqref="R14"/>
    </sheetView>
  </sheetViews>
  <sheetFormatPr baseColWidth="10" defaultColWidth="11.44140625" defaultRowHeight="14.4" x14ac:dyDescent="0.3"/>
  <cols>
    <col min="1" max="1" width="19.44140625" style="53" customWidth="1"/>
    <col min="2" max="3" width="19.44140625" style="211" customWidth="1"/>
    <col min="4" max="4" width="59.44140625" style="210" customWidth="1"/>
    <col min="5" max="17" width="19.44140625" style="210" customWidth="1"/>
    <col min="18" max="19" width="11.44140625" style="210"/>
    <col min="20" max="20" width="11.44140625" style="49"/>
    <col min="21" max="23" width="11.44140625" style="210"/>
    <col min="24" max="24" width="11.44140625" style="49"/>
    <col min="25" max="27" width="11.44140625" style="210"/>
    <col min="28" max="28" width="11.44140625" style="49"/>
    <col min="29" max="31" width="11.44140625" style="210"/>
    <col min="32" max="32" width="11.44140625" style="49"/>
    <col min="33" max="33" width="11.44140625" style="210"/>
    <col min="34" max="34" width="18.5546875" style="210" customWidth="1"/>
    <col min="35" max="36" width="11.44140625" style="210"/>
    <col min="37" max="16384" width="11.44140625" style="38"/>
  </cols>
  <sheetData>
    <row r="1" spans="1:36" x14ac:dyDescent="0.3">
      <c r="A1" s="400"/>
      <c r="B1" s="400"/>
      <c r="C1" s="400"/>
      <c r="D1" s="407" t="s">
        <v>110</v>
      </c>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1" t="s">
        <v>396</v>
      </c>
      <c r="AG1" s="401"/>
      <c r="AH1" s="401"/>
      <c r="AI1" s="242"/>
      <c r="AJ1" s="242"/>
    </row>
    <row r="2" spans="1:36" x14ac:dyDescent="0.3">
      <c r="A2" s="400"/>
      <c r="B2" s="400"/>
      <c r="C2" s="400"/>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1" t="s">
        <v>409</v>
      </c>
      <c r="AG2" s="401"/>
      <c r="AH2" s="401"/>
      <c r="AI2" s="242"/>
      <c r="AJ2" s="242"/>
    </row>
    <row r="3" spans="1:36" x14ac:dyDescent="0.3">
      <c r="A3" s="400"/>
      <c r="B3" s="400"/>
      <c r="C3" s="400"/>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1" t="s">
        <v>397</v>
      </c>
      <c r="AG3" s="401"/>
      <c r="AH3" s="401"/>
      <c r="AI3" s="242"/>
      <c r="AJ3" s="242"/>
    </row>
    <row r="4" spans="1:36" x14ac:dyDescent="0.3">
      <c r="A4" s="400"/>
      <c r="B4" s="400"/>
      <c r="C4" s="400"/>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1" t="s">
        <v>109</v>
      </c>
      <c r="AG4" s="401"/>
      <c r="AH4" s="401"/>
      <c r="AI4" s="242"/>
      <c r="AJ4" s="242"/>
    </row>
    <row r="5" spans="1:36" x14ac:dyDescent="0.3">
      <c r="A5" s="404" t="s">
        <v>138</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242"/>
      <c r="AJ5" s="242"/>
    </row>
    <row r="6" spans="1:36" x14ac:dyDescent="0.3">
      <c r="A6" s="404"/>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242"/>
      <c r="AJ6" s="242"/>
    </row>
    <row r="7" spans="1:36" ht="25.8" customHeight="1" x14ac:dyDescent="0.3">
      <c r="A7" s="404"/>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242"/>
      <c r="AJ7" s="242"/>
    </row>
    <row r="8" spans="1:36" ht="16.8" x14ac:dyDescent="0.3">
      <c r="A8" s="405" t="s">
        <v>0</v>
      </c>
      <c r="B8" s="405"/>
      <c r="C8" s="405"/>
      <c r="D8" s="405"/>
      <c r="E8" s="405"/>
      <c r="F8" s="405" t="s">
        <v>39</v>
      </c>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53"/>
      <c r="AJ8" s="53"/>
    </row>
    <row r="9" spans="1:36" ht="20.399999999999999" x14ac:dyDescent="0.3">
      <c r="A9" s="408" t="s">
        <v>288</v>
      </c>
      <c r="B9" s="408"/>
      <c r="C9" s="408" t="s">
        <v>289</v>
      </c>
      <c r="D9" s="408"/>
      <c r="E9" s="408"/>
      <c r="F9" s="244" t="s">
        <v>38</v>
      </c>
      <c r="G9" s="408">
        <v>2026</v>
      </c>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row>
    <row r="10" spans="1:36" x14ac:dyDescent="0.3">
      <c r="A10" s="403" t="s">
        <v>287</v>
      </c>
      <c r="B10" s="403" t="s">
        <v>286</v>
      </c>
      <c r="C10" s="403" t="s">
        <v>285</v>
      </c>
      <c r="D10" s="403" t="s">
        <v>284</v>
      </c>
      <c r="E10" s="403" t="s">
        <v>2</v>
      </c>
      <c r="F10" s="388" t="s">
        <v>67</v>
      </c>
      <c r="G10" s="388"/>
      <c r="H10" s="388"/>
      <c r="I10" s="388"/>
      <c r="J10" s="388"/>
      <c r="K10" s="388"/>
      <c r="L10" s="388"/>
      <c r="M10" s="388"/>
      <c r="N10" s="388"/>
      <c r="O10" s="388"/>
      <c r="P10" s="388"/>
      <c r="Q10" s="388"/>
      <c r="R10" s="399" t="s">
        <v>66</v>
      </c>
      <c r="S10" s="399"/>
      <c r="T10" s="399"/>
      <c r="U10" s="399"/>
      <c r="V10" s="399"/>
      <c r="W10" s="399"/>
      <c r="X10" s="399"/>
      <c r="Y10" s="399"/>
      <c r="Z10" s="399"/>
      <c r="AA10" s="399"/>
      <c r="AB10" s="399"/>
      <c r="AC10" s="399"/>
      <c r="AD10" s="399"/>
      <c r="AE10" s="399"/>
      <c r="AF10" s="399"/>
      <c r="AG10" s="399"/>
      <c r="AH10" s="399" t="s">
        <v>14</v>
      </c>
      <c r="AI10" s="6"/>
      <c r="AJ10" s="6"/>
    </row>
    <row r="11" spans="1:36" x14ac:dyDescent="0.3">
      <c r="A11" s="403"/>
      <c r="B11" s="403"/>
      <c r="C11" s="403"/>
      <c r="D11" s="403"/>
      <c r="E11" s="403"/>
      <c r="F11" s="388"/>
      <c r="G11" s="388"/>
      <c r="H11" s="388"/>
      <c r="I11" s="388"/>
      <c r="J11" s="388"/>
      <c r="K11" s="388"/>
      <c r="L11" s="388"/>
      <c r="M11" s="388"/>
      <c r="N11" s="388"/>
      <c r="O11" s="388"/>
      <c r="P11" s="388"/>
      <c r="Q11" s="388"/>
      <c r="R11" s="399" t="s">
        <v>15</v>
      </c>
      <c r="S11" s="399"/>
      <c r="T11" s="399"/>
      <c r="U11" s="399"/>
      <c r="V11" s="399" t="s">
        <v>16</v>
      </c>
      <c r="W11" s="399"/>
      <c r="X11" s="399"/>
      <c r="Y11" s="399"/>
      <c r="Z11" s="399" t="s">
        <v>17</v>
      </c>
      <c r="AA11" s="399"/>
      <c r="AB11" s="399"/>
      <c r="AC11" s="399"/>
      <c r="AD11" s="399" t="s">
        <v>18</v>
      </c>
      <c r="AE11" s="399"/>
      <c r="AF11" s="399"/>
      <c r="AG11" s="399"/>
      <c r="AH11" s="399"/>
      <c r="AI11" s="6"/>
      <c r="AJ11" s="6"/>
    </row>
    <row r="12" spans="1:36" ht="30.6" x14ac:dyDescent="0.3">
      <c r="A12" s="403"/>
      <c r="B12" s="403"/>
      <c r="C12" s="403"/>
      <c r="D12" s="403"/>
      <c r="E12" s="403"/>
      <c r="F12" s="240" t="s">
        <v>3</v>
      </c>
      <c r="G12" s="240" t="s">
        <v>4</v>
      </c>
      <c r="H12" s="240" t="s">
        <v>5</v>
      </c>
      <c r="I12" s="240" t="s">
        <v>62</v>
      </c>
      <c r="J12" s="240" t="s">
        <v>60</v>
      </c>
      <c r="K12" s="240" t="s">
        <v>6</v>
      </c>
      <c r="L12" s="240" t="s">
        <v>7</v>
      </c>
      <c r="M12" s="240" t="s">
        <v>8</v>
      </c>
      <c r="N12" s="240" t="s">
        <v>9</v>
      </c>
      <c r="O12" s="240" t="s">
        <v>10</v>
      </c>
      <c r="P12" s="240" t="s">
        <v>11</v>
      </c>
      <c r="Q12" s="240" t="s">
        <v>12</v>
      </c>
      <c r="R12" s="104" t="s">
        <v>19</v>
      </c>
      <c r="S12" s="104" t="s">
        <v>20</v>
      </c>
      <c r="T12" s="105" t="s">
        <v>21</v>
      </c>
      <c r="U12" s="104" t="s">
        <v>13</v>
      </c>
      <c r="V12" s="104" t="s">
        <v>40</v>
      </c>
      <c r="W12" s="104" t="s">
        <v>41</v>
      </c>
      <c r="X12" s="105" t="s">
        <v>42</v>
      </c>
      <c r="Y12" s="104" t="s">
        <v>68</v>
      </c>
      <c r="Z12" s="104" t="s">
        <v>43</v>
      </c>
      <c r="AA12" s="104" t="s">
        <v>44</v>
      </c>
      <c r="AB12" s="105" t="s">
        <v>45</v>
      </c>
      <c r="AC12" s="104" t="s">
        <v>70</v>
      </c>
      <c r="AD12" s="104" t="s">
        <v>46</v>
      </c>
      <c r="AE12" s="104" t="s">
        <v>47</v>
      </c>
      <c r="AF12" s="105" t="s">
        <v>48</v>
      </c>
      <c r="AG12" s="104" t="s">
        <v>71</v>
      </c>
      <c r="AH12" s="399"/>
      <c r="AI12" s="6"/>
      <c r="AJ12" s="6"/>
    </row>
    <row r="13" spans="1:36" ht="156" x14ac:dyDescent="0.3">
      <c r="A13" s="153" t="s">
        <v>473</v>
      </c>
      <c r="B13" s="148" t="s">
        <v>53</v>
      </c>
      <c r="C13" s="148" t="s">
        <v>49</v>
      </c>
      <c r="D13" s="148" t="s">
        <v>51</v>
      </c>
      <c r="E13" s="148" t="s">
        <v>52</v>
      </c>
      <c r="F13" s="148" t="s">
        <v>58</v>
      </c>
      <c r="G13" s="148" t="s">
        <v>133</v>
      </c>
      <c r="H13" s="148" t="s">
        <v>59</v>
      </c>
      <c r="I13" s="148" t="s">
        <v>63</v>
      </c>
      <c r="J13" s="148" t="s">
        <v>61</v>
      </c>
      <c r="K13" s="148" t="s">
        <v>65</v>
      </c>
      <c r="L13" s="148" t="s">
        <v>64</v>
      </c>
      <c r="M13" s="148" t="s">
        <v>22</v>
      </c>
      <c r="N13" s="148" t="s">
        <v>23</v>
      </c>
      <c r="O13" s="148" t="s">
        <v>24</v>
      </c>
      <c r="P13" s="148" t="s">
        <v>25</v>
      </c>
      <c r="Q13" s="148" t="s">
        <v>26</v>
      </c>
      <c r="R13" s="149" t="s">
        <v>28</v>
      </c>
      <c r="S13" s="149" t="s">
        <v>29</v>
      </c>
      <c r="T13" s="150" t="s">
        <v>30</v>
      </c>
      <c r="U13" s="149" t="s">
        <v>27</v>
      </c>
      <c r="V13" s="149" t="s">
        <v>31</v>
      </c>
      <c r="W13" s="149" t="s">
        <v>32</v>
      </c>
      <c r="X13" s="150" t="s">
        <v>30</v>
      </c>
      <c r="Y13" s="149" t="s">
        <v>69</v>
      </c>
      <c r="Z13" s="149" t="s">
        <v>33</v>
      </c>
      <c r="AA13" s="149" t="s">
        <v>34</v>
      </c>
      <c r="AB13" s="150" t="s">
        <v>30</v>
      </c>
      <c r="AC13" s="149" t="s">
        <v>73</v>
      </c>
      <c r="AD13" s="149" t="s">
        <v>35</v>
      </c>
      <c r="AE13" s="149" t="s">
        <v>36</v>
      </c>
      <c r="AF13" s="150" t="s">
        <v>30</v>
      </c>
      <c r="AG13" s="149" t="s">
        <v>72</v>
      </c>
      <c r="AH13" s="149" t="s">
        <v>74</v>
      </c>
      <c r="AI13" s="152"/>
      <c r="AJ13" s="152"/>
    </row>
    <row r="14" spans="1:36" ht="81.599999999999994" x14ac:dyDescent="0.3">
      <c r="A14" s="153" t="s">
        <v>473</v>
      </c>
      <c r="B14" s="108" t="s">
        <v>472</v>
      </c>
      <c r="C14" s="108" t="s">
        <v>103</v>
      </c>
      <c r="D14" s="302" t="s">
        <v>806</v>
      </c>
      <c r="E14" s="108" t="s">
        <v>471</v>
      </c>
      <c r="F14" s="101" t="s">
        <v>111</v>
      </c>
      <c r="G14" s="101" t="s">
        <v>422</v>
      </c>
      <c r="H14" s="101" t="s">
        <v>119</v>
      </c>
      <c r="I14" s="101" t="s">
        <v>411</v>
      </c>
      <c r="J14" s="101" t="s">
        <v>95</v>
      </c>
      <c r="K14" s="108" t="s">
        <v>423</v>
      </c>
      <c r="L14" s="101" t="s">
        <v>424</v>
      </c>
      <c r="M14" s="101" t="s">
        <v>425</v>
      </c>
      <c r="N14" s="101" t="s">
        <v>426</v>
      </c>
      <c r="O14" s="101" t="s">
        <v>427</v>
      </c>
      <c r="P14" s="102">
        <v>46023</v>
      </c>
      <c r="Q14" s="102">
        <v>46052</v>
      </c>
      <c r="R14" s="103"/>
      <c r="S14" s="103"/>
      <c r="T14" s="303" t="e">
        <f>S14/R14</f>
        <v>#DIV/0!</v>
      </c>
      <c r="U14" s="131"/>
      <c r="V14" s="132"/>
      <c r="W14" s="132"/>
      <c r="X14" s="133" t="e">
        <v>#DIV/0!</v>
      </c>
      <c r="Y14" s="132"/>
      <c r="Z14" s="134"/>
      <c r="AA14" s="134"/>
      <c r="AB14" s="135" t="e">
        <v>#DIV/0!</v>
      </c>
      <c r="AC14" s="134"/>
      <c r="AD14" s="109"/>
      <c r="AE14" s="109"/>
      <c r="AF14" s="110" t="e">
        <v>#DIV/0!</v>
      </c>
      <c r="AG14" s="109"/>
      <c r="AH14" s="103" t="s">
        <v>428</v>
      </c>
      <c r="AI14" s="211"/>
      <c r="AJ14" s="211"/>
    </row>
    <row r="15" spans="1:36" x14ac:dyDescent="0.3">
      <c r="D15" s="54"/>
      <c r="E15" s="54"/>
      <c r="F15" s="54"/>
      <c r="G15" s="54"/>
      <c r="H15" s="54"/>
      <c r="I15" s="54"/>
      <c r="J15" s="54"/>
      <c r="K15" s="54"/>
      <c r="L15" s="54"/>
      <c r="M15" s="54"/>
      <c r="N15" s="54"/>
      <c r="O15" s="54"/>
      <c r="P15" s="54"/>
      <c r="Q15" s="54"/>
      <c r="T15" s="55"/>
      <c r="U15" s="54"/>
      <c r="V15" s="210">
        <f>COUNT(V1:V14)</f>
        <v>0</v>
      </c>
      <c r="W15" s="210">
        <f>COUNTIF(W1:W14,"&gt;0")</f>
        <v>0</v>
      </c>
      <c r="X15" s="55"/>
      <c r="Y15" s="54"/>
      <c r="Z15" s="210">
        <f>COUNT(Z1:Z14)</f>
        <v>0</v>
      </c>
      <c r="AA15" s="210">
        <f>COUNTIF(AA1:AA14,"&gt;0")</f>
        <v>0</v>
      </c>
      <c r="AB15" s="55"/>
      <c r="AC15" s="54"/>
      <c r="AD15" s="210">
        <f>COUNT(AD1:AD14)</f>
        <v>0</v>
      </c>
      <c r="AE15" s="210">
        <f>COUNTIF(AE1:AE14,"&gt;0")</f>
        <v>0</v>
      </c>
      <c r="AF15" s="55"/>
      <c r="AG15" s="54"/>
      <c r="AH15" s="54"/>
      <c r="AI15" s="54"/>
      <c r="AJ15" s="54"/>
    </row>
    <row r="16" spans="1:36" x14ac:dyDescent="0.3">
      <c r="D16" s="54"/>
      <c r="E16" s="54"/>
      <c r="F16" s="54"/>
      <c r="G16" s="54"/>
      <c r="H16" s="54"/>
      <c r="I16" s="54"/>
      <c r="J16" s="54"/>
      <c r="K16" s="54"/>
      <c r="L16" s="54"/>
      <c r="M16" s="54"/>
      <c r="N16" s="54"/>
      <c r="O16" s="54"/>
      <c r="P16" s="54"/>
      <c r="Q16" s="54"/>
      <c r="R16" s="54"/>
      <c r="S16" s="54"/>
      <c r="T16" s="55"/>
      <c r="U16" s="54"/>
      <c r="V16" s="54"/>
      <c r="W16" s="54"/>
      <c r="X16" s="55"/>
      <c r="Y16" s="54"/>
      <c r="Z16" s="54"/>
      <c r="AA16" s="54"/>
      <c r="AB16" s="55"/>
      <c r="AC16" s="54"/>
      <c r="AD16" s="54"/>
      <c r="AE16" s="54"/>
      <c r="AF16" s="55"/>
      <c r="AG16" s="54"/>
      <c r="AH16" s="54"/>
      <c r="AI16" s="54"/>
      <c r="AJ16" s="54"/>
    </row>
    <row r="17" spans="4:36" x14ac:dyDescent="0.3">
      <c r="D17" s="54"/>
      <c r="E17" s="54"/>
      <c r="F17" s="54"/>
      <c r="G17" s="54"/>
      <c r="H17" s="54"/>
      <c r="I17" s="54"/>
      <c r="J17" s="54"/>
      <c r="K17" s="54"/>
      <c r="L17" s="54"/>
      <c r="M17" s="54"/>
      <c r="N17" s="54"/>
      <c r="O17" s="54"/>
      <c r="P17" s="54"/>
      <c r="Q17" s="211" t="s">
        <v>291</v>
      </c>
      <c r="R17" s="211">
        <f>R15</f>
        <v>0</v>
      </c>
      <c r="S17" s="54"/>
      <c r="T17" s="55"/>
      <c r="U17" s="54"/>
      <c r="V17" s="54"/>
      <c r="W17" s="54"/>
      <c r="X17" s="55"/>
      <c r="Y17" s="54"/>
      <c r="Z17" s="54"/>
      <c r="AA17" s="54"/>
      <c r="AB17" s="55"/>
      <c r="AC17" s="54"/>
      <c r="AD17" s="54"/>
      <c r="AE17" s="54"/>
      <c r="AF17" s="55"/>
      <c r="AG17" s="54"/>
      <c r="AH17" s="54"/>
      <c r="AI17" s="54"/>
      <c r="AJ17" s="54"/>
    </row>
    <row r="18" spans="4:36" x14ac:dyDescent="0.3">
      <c r="D18" s="54"/>
      <c r="E18" s="54"/>
      <c r="F18" s="54"/>
      <c r="G18" s="54"/>
      <c r="H18" s="54"/>
      <c r="I18" s="54"/>
      <c r="J18" s="54"/>
      <c r="K18" s="54"/>
      <c r="L18" s="54"/>
      <c r="M18" s="54"/>
      <c r="N18" s="54"/>
      <c r="O18" s="54"/>
      <c r="P18" s="54"/>
      <c r="Q18" s="54"/>
      <c r="R18" s="54"/>
      <c r="S18" s="54"/>
      <c r="T18" s="55"/>
      <c r="U18" s="54"/>
      <c r="V18" s="54"/>
      <c r="W18" s="54"/>
      <c r="X18" s="55"/>
      <c r="Y18" s="54"/>
      <c r="Z18" s="54"/>
      <c r="AA18" s="54"/>
      <c r="AB18" s="55"/>
      <c r="AC18" s="54"/>
      <c r="AD18" s="54"/>
      <c r="AE18" s="54"/>
      <c r="AF18" s="55"/>
      <c r="AG18" s="54"/>
      <c r="AH18" s="54"/>
      <c r="AI18" s="54"/>
      <c r="AJ18" s="54"/>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AJ34"/>
  <sheetViews>
    <sheetView showGridLines="0" zoomScale="82" zoomScaleNormal="86" workbookViewId="0">
      <selection activeCell="G9" sqref="G9:AH9"/>
    </sheetView>
  </sheetViews>
  <sheetFormatPr baseColWidth="10" defaultColWidth="11.44140625" defaultRowHeight="97.95" customHeight="1" x14ac:dyDescent="0.3"/>
  <cols>
    <col min="1" max="17" width="19.44140625" style="210" customWidth="1"/>
    <col min="18" max="19" width="11.44140625" style="210"/>
    <col min="20" max="20" width="11.44140625" style="49"/>
    <col min="21" max="23" width="11.44140625" style="210"/>
    <col min="24" max="24" width="11.44140625" style="49"/>
    <col min="25" max="27" width="11.44140625" style="210"/>
    <col min="28" max="28" width="11.44140625" style="49"/>
    <col min="29" max="31" width="11.44140625" style="210"/>
    <col min="32" max="32" width="11.44140625" style="49"/>
    <col min="33" max="33" width="11.44140625" style="210"/>
    <col min="34" max="34" width="18.5546875" style="210" customWidth="1"/>
    <col min="35" max="36" width="11.44140625" style="210"/>
    <col min="37" max="16384" width="11.44140625" style="38"/>
  </cols>
  <sheetData>
    <row r="1" spans="1:36" ht="97.95" customHeight="1" x14ac:dyDescent="0.3">
      <c r="A1" s="400"/>
      <c r="B1" s="400"/>
      <c r="C1" s="400"/>
      <c r="D1" s="409" t="s">
        <v>110</v>
      </c>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1" t="s">
        <v>396</v>
      </c>
      <c r="AG1" s="401"/>
      <c r="AH1" s="401"/>
      <c r="AI1" s="242"/>
      <c r="AJ1" s="242"/>
    </row>
    <row r="2" spans="1:36" ht="10.199999999999999" customHeight="1" x14ac:dyDescent="0.3">
      <c r="A2" s="400"/>
      <c r="B2" s="400"/>
      <c r="C2" s="400"/>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1" t="s">
        <v>409</v>
      </c>
      <c r="AG2" s="401"/>
      <c r="AH2" s="401"/>
      <c r="AI2" s="242"/>
      <c r="AJ2" s="242"/>
    </row>
    <row r="3" spans="1:36" ht="97.8" hidden="1" customHeight="1" x14ac:dyDescent="0.3">
      <c r="A3" s="400"/>
      <c r="B3" s="400"/>
      <c r="C3" s="400"/>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1" t="s">
        <v>397</v>
      </c>
      <c r="AG3" s="401"/>
      <c r="AH3" s="401"/>
      <c r="AI3" s="242"/>
      <c r="AJ3" s="242"/>
    </row>
    <row r="4" spans="1:36" ht="97.8" hidden="1" customHeight="1" x14ac:dyDescent="0.3">
      <c r="A4" s="400"/>
      <c r="B4" s="400"/>
      <c r="C4" s="400"/>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1" t="s">
        <v>109</v>
      </c>
      <c r="AG4" s="401"/>
      <c r="AH4" s="401"/>
      <c r="AI4" s="242"/>
      <c r="AJ4" s="242"/>
    </row>
    <row r="5" spans="1:36" ht="41.4" customHeight="1" x14ac:dyDescent="0.3">
      <c r="A5" s="404" t="s">
        <v>139</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242"/>
      <c r="AJ5" s="242"/>
    </row>
    <row r="6" spans="1:36" ht="11.4" hidden="1" customHeight="1" x14ac:dyDescent="0.3">
      <c r="A6" s="404"/>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242"/>
      <c r="AJ6" s="242"/>
    </row>
    <row r="7" spans="1:36" ht="97.8" hidden="1" customHeight="1" x14ac:dyDescent="0.3">
      <c r="A7" s="404"/>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242"/>
      <c r="AJ7" s="242"/>
    </row>
    <row r="8" spans="1:36" ht="97.8" hidden="1" customHeight="1" x14ac:dyDescent="0.3">
      <c r="A8" s="405" t="s">
        <v>0</v>
      </c>
      <c r="B8" s="405"/>
      <c r="C8" s="405"/>
      <c r="D8" s="405"/>
      <c r="E8" s="405"/>
      <c r="F8" s="405" t="s">
        <v>39</v>
      </c>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row>
    <row r="9" spans="1:36" ht="47.4" customHeight="1" x14ac:dyDescent="0.3">
      <c r="A9" s="390" t="s">
        <v>288</v>
      </c>
      <c r="B9" s="390"/>
      <c r="C9" s="390" t="s">
        <v>290</v>
      </c>
      <c r="D9" s="390"/>
      <c r="E9" s="390"/>
      <c r="F9" s="239" t="s">
        <v>38</v>
      </c>
      <c r="G9" s="390">
        <v>2026</v>
      </c>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row>
    <row r="10" spans="1:36" ht="61.2" customHeight="1" x14ac:dyDescent="0.3">
      <c r="A10" s="403" t="s">
        <v>287</v>
      </c>
      <c r="B10" s="403" t="s">
        <v>286</v>
      </c>
      <c r="C10" s="403" t="s">
        <v>285</v>
      </c>
      <c r="D10" s="403" t="s">
        <v>284</v>
      </c>
      <c r="E10" s="403" t="s">
        <v>2</v>
      </c>
      <c r="F10" s="410" t="s">
        <v>67</v>
      </c>
      <c r="G10" s="410"/>
      <c r="H10" s="410"/>
      <c r="I10" s="410"/>
      <c r="J10" s="410"/>
      <c r="K10" s="410"/>
      <c r="L10" s="410"/>
      <c r="M10" s="410"/>
      <c r="N10" s="410"/>
      <c r="O10" s="410"/>
      <c r="P10" s="410"/>
      <c r="Q10" s="410"/>
      <c r="R10" s="411" t="s">
        <v>66</v>
      </c>
      <c r="S10" s="411"/>
      <c r="T10" s="411"/>
      <c r="U10" s="411"/>
      <c r="V10" s="411"/>
      <c r="W10" s="411"/>
      <c r="X10" s="411"/>
      <c r="Y10" s="411"/>
      <c r="Z10" s="411"/>
      <c r="AA10" s="411"/>
      <c r="AB10" s="411"/>
      <c r="AC10" s="411"/>
      <c r="AD10" s="411"/>
      <c r="AE10" s="411"/>
      <c r="AF10" s="411"/>
      <c r="AG10" s="411"/>
      <c r="AH10" s="399" t="s">
        <v>14</v>
      </c>
      <c r="AI10" s="6"/>
      <c r="AJ10" s="6"/>
    </row>
    <row r="11" spans="1:36" ht="97.8" hidden="1" customHeight="1" x14ac:dyDescent="0.3">
      <c r="A11" s="403"/>
      <c r="B11" s="403"/>
      <c r="C11" s="403"/>
      <c r="D11" s="403"/>
      <c r="E11" s="403"/>
      <c r="F11" s="410"/>
      <c r="G11" s="410"/>
      <c r="H11" s="410"/>
      <c r="I11" s="410"/>
      <c r="J11" s="410"/>
      <c r="K11" s="410"/>
      <c r="L11" s="410"/>
      <c r="M11" s="410"/>
      <c r="N11" s="410"/>
      <c r="O11" s="410"/>
      <c r="P11" s="410"/>
      <c r="Q11" s="410"/>
      <c r="R11" s="411" t="s">
        <v>15</v>
      </c>
      <c r="S11" s="411"/>
      <c r="T11" s="411"/>
      <c r="U11" s="411"/>
      <c r="V11" s="411" t="s">
        <v>16</v>
      </c>
      <c r="W11" s="411"/>
      <c r="X11" s="411"/>
      <c r="Y11" s="411"/>
      <c r="Z11" s="411" t="s">
        <v>17</v>
      </c>
      <c r="AA11" s="411"/>
      <c r="AB11" s="411"/>
      <c r="AC11" s="411"/>
      <c r="AD11" s="411" t="s">
        <v>18</v>
      </c>
      <c r="AE11" s="411"/>
      <c r="AF11" s="411"/>
      <c r="AG11" s="411"/>
      <c r="AH11" s="399"/>
      <c r="AI11" s="6"/>
      <c r="AJ11" s="6"/>
    </row>
    <row r="12" spans="1:36" ht="45" hidden="1" customHeight="1" x14ac:dyDescent="0.3">
      <c r="A12" s="403"/>
      <c r="B12" s="403"/>
      <c r="C12" s="403"/>
      <c r="D12" s="403"/>
      <c r="E12" s="403"/>
      <c r="F12" s="240" t="s">
        <v>3</v>
      </c>
      <c r="G12" s="240" t="s">
        <v>4</v>
      </c>
      <c r="H12" s="240" t="s">
        <v>5</v>
      </c>
      <c r="I12" s="240" t="s">
        <v>62</v>
      </c>
      <c r="J12" s="240" t="s">
        <v>60</v>
      </c>
      <c r="K12" s="240" t="s">
        <v>6</v>
      </c>
      <c r="L12" s="240" t="s">
        <v>7</v>
      </c>
      <c r="M12" s="240" t="s">
        <v>8</v>
      </c>
      <c r="N12" s="240" t="s">
        <v>9</v>
      </c>
      <c r="O12" s="240" t="s">
        <v>10</v>
      </c>
      <c r="P12" s="240" t="s">
        <v>11</v>
      </c>
      <c r="Q12" s="240" t="s">
        <v>12</v>
      </c>
      <c r="R12" s="104" t="s">
        <v>19</v>
      </c>
      <c r="S12" s="104" t="s">
        <v>20</v>
      </c>
      <c r="T12" s="105" t="s">
        <v>21</v>
      </c>
      <c r="U12" s="104" t="s">
        <v>13</v>
      </c>
      <c r="V12" s="104" t="s">
        <v>40</v>
      </c>
      <c r="W12" s="104" t="s">
        <v>41</v>
      </c>
      <c r="X12" s="105" t="s">
        <v>42</v>
      </c>
      <c r="Y12" s="104" t="s">
        <v>68</v>
      </c>
      <c r="Z12" s="104" t="s">
        <v>43</v>
      </c>
      <c r="AA12" s="104" t="s">
        <v>44</v>
      </c>
      <c r="AB12" s="105" t="s">
        <v>45</v>
      </c>
      <c r="AC12" s="104" t="s">
        <v>70</v>
      </c>
      <c r="AD12" s="104" t="s">
        <v>46</v>
      </c>
      <c r="AE12" s="104" t="s">
        <v>47</v>
      </c>
      <c r="AF12" s="105" t="s">
        <v>48</v>
      </c>
      <c r="AG12" s="104" t="s">
        <v>71</v>
      </c>
      <c r="AH12" s="399"/>
      <c r="AI12" s="6"/>
      <c r="AJ12" s="6"/>
    </row>
    <row r="13" spans="1:36" ht="97.95" customHeight="1" x14ac:dyDescent="0.3">
      <c r="A13" s="153" t="s">
        <v>473</v>
      </c>
      <c r="B13" s="114" t="s">
        <v>53</v>
      </c>
      <c r="C13" s="114" t="s">
        <v>49</v>
      </c>
      <c r="D13" s="114" t="s">
        <v>51</v>
      </c>
      <c r="E13" s="114" t="s">
        <v>52</v>
      </c>
      <c r="F13" s="114" t="s">
        <v>58</v>
      </c>
      <c r="G13" s="114" t="s">
        <v>133</v>
      </c>
      <c r="H13" s="114" t="s">
        <v>59</v>
      </c>
      <c r="I13" s="114" t="s">
        <v>63</v>
      </c>
      <c r="J13" s="114" t="s">
        <v>61</v>
      </c>
      <c r="K13" s="114" t="s">
        <v>65</v>
      </c>
      <c r="L13" s="114" t="s">
        <v>64</v>
      </c>
      <c r="M13" s="114" t="s">
        <v>22</v>
      </c>
      <c r="N13" s="114" t="s">
        <v>23</v>
      </c>
      <c r="O13" s="114" t="s">
        <v>24</v>
      </c>
      <c r="P13" s="114" t="s">
        <v>25</v>
      </c>
      <c r="Q13" s="114" t="s">
        <v>26</v>
      </c>
      <c r="R13" s="115" t="s">
        <v>28</v>
      </c>
      <c r="S13" s="115" t="s">
        <v>29</v>
      </c>
      <c r="T13" s="116" t="s">
        <v>30</v>
      </c>
      <c r="U13" s="115" t="s">
        <v>27</v>
      </c>
      <c r="V13" s="115" t="s">
        <v>31</v>
      </c>
      <c r="W13" s="115" t="s">
        <v>32</v>
      </c>
      <c r="X13" s="116" t="s">
        <v>30</v>
      </c>
      <c r="Y13" s="115" t="s">
        <v>69</v>
      </c>
      <c r="Z13" s="115" t="s">
        <v>33</v>
      </c>
      <c r="AA13" s="115" t="s">
        <v>34</v>
      </c>
      <c r="AB13" s="116" t="s">
        <v>30</v>
      </c>
      <c r="AC13" s="115" t="s">
        <v>73</v>
      </c>
      <c r="AD13" s="115" t="s">
        <v>35</v>
      </c>
      <c r="AE13" s="115" t="s">
        <v>36</v>
      </c>
      <c r="AF13" s="116" t="s">
        <v>30</v>
      </c>
      <c r="AG13" s="115" t="s">
        <v>72</v>
      </c>
      <c r="AH13" s="115" t="s">
        <v>74</v>
      </c>
    </row>
    <row r="14" spans="1:36" ht="97.95" customHeight="1" x14ac:dyDescent="0.3">
      <c r="A14" s="29" t="s">
        <v>50</v>
      </c>
      <c r="B14" s="30" t="s">
        <v>161</v>
      </c>
      <c r="C14" s="30" t="s">
        <v>103</v>
      </c>
      <c r="D14" s="30" t="s">
        <v>1135</v>
      </c>
      <c r="E14" s="30" t="s">
        <v>88</v>
      </c>
      <c r="F14" s="213" t="s">
        <v>111</v>
      </c>
      <c r="G14" s="213" t="s">
        <v>111</v>
      </c>
      <c r="H14" s="213" t="s">
        <v>119</v>
      </c>
      <c r="I14" s="213" t="s">
        <v>523</v>
      </c>
      <c r="J14" s="213" t="s">
        <v>89</v>
      </c>
      <c r="K14" s="313" t="s">
        <v>524</v>
      </c>
      <c r="L14" s="314" t="s">
        <v>1141</v>
      </c>
      <c r="M14" s="315" t="s">
        <v>525</v>
      </c>
      <c r="N14" s="209" t="s">
        <v>526</v>
      </c>
      <c r="O14" s="209" t="s">
        <v>527</v>
      </c>
      <c r="P14" s="214">
        <v>46054</v>
      </c>
      <c r="Q14" s="214">
        <v>46386</v>
      </c>
      <c r="R14" s="32"/>
      <c r="S14" s="32"/>
      <c r="T14" s="36" t="e">
        <f t="shared" ref="T14:T31" si="0">S14/R14</f>
        <v>#DIV/0!</v>
      </c>
      <c r="U14" s="32"/>
      <c r="V14" s="32"/>
      <c r="W14" s="32"/>
      <c r="X14" s="36" t="e">
        <f t="shared" ref="X14:X31" si="1">W14/V14</f>
        <v>#DIV/0!</v>
      </c>
      <c r="Y14" s="32"/>
      <c r="Z14" s="32"/>
      <c r="AA14" s="32"/>
      <c r="AB14" s="36" t="e">
        <f t="shared" ref="AB14:AB31" si="2">AA14/Z14</f>
        <v>#DIV/0!</v>
      </c>
      <c r="AC14" s="32"/>
      <c r="AD14" s="32"/>
      <c r="AE14" s="32"/>
      <c r="AF14" s="36" t="e">
        <f t="shared" ref="AF14:AF31" si="3">AE14/AD14</f>
        <v>#DIV/0!</v>
      </c>
      <c r="AG14" s="32"/>
      <c r="AH14" s="32"/>
      <c r="AI14" s="33"/>
      <c r="AJ14" s="33"/>
    </row>
    <row r="15" spans="1:36" ht="97.95" customHeight="1" x14ac:dyDescent="0.3">
      <c r="A15" s="29" t="s">
        <v>50</v>
      </c>
      <c r="B15" s="30" t="s">
        <v>161</v>
      </c>
      <c r="C15" s="30" t="s">
        <v>103</v>
      </c>
      <c r="D15" s="30" t="s">
        <v>1135</v>
      </c>
      <c r="E15" s="30" t="s">
        <v>88</v>
      </c>
      <c r="F15" s="213" t="s">
        <v>111</v>
      </c>
      <c r="G15" s="213" t="s">
        <v>111</v>
      </c>
      <c r="H15" s="213" t="s">
        <v>119</v>
      </c>
      <c r="I15" s="213" t="s">
        <v>523</v>
      </c>
      <c r="J15" s="213" t="s">
        <v>89</v>
      </c>
      <c r="K15" s="313" t="s">
        <v>524</v>
      </c>
      <c r="L15" s="316" t="s">
        <v>1142</v>
      </c>
      <c r="M15" s="213" t="s">
        <v>528</v>
      </c>
      <c r="N15" s="209" t="s">
        <v>526</v>
      </c>
      <c r="O15" s="209" t="s">
        <v>527</v>
      </c>
      <c r="P15" s="214">
        <v>46054</v>
      </c>
      <c r="Q15" s="214">
        <v>46386</v>
      </c>
      <c r="R15" s="32"/>
      <c r="S15" s="32"/>
      <c r="T15" s="36" t="e">
        <f t="shared" si="0"/>
        <v>#DIV/0!</v>
      </c>
      <c r="U15" s="32"/>
      <c r="V15" s="32"/>
      <c r="W15" s="32"/>
      <c r="X15" s="36" t="e">
        <f t="shared" si="1"/>
        <v>#DIV/0!</v>
      </c>
      <c r="Y15" s="32"/>
      <c r="Z15" s="32"/>
      <c r="AA15" s="32"/>
      <c r="AB15" s="36" t="e">
        <f t="shared" si="2"/>
        <v>#DIV/0!</v>
      </c>
      <c r="AC15" s="32"/>
      <c r="AD15" s="32"/>
      <c r="AE15" s="32"/>
      <c r="AF15" s="36" t="e">
        <f t="shared" si="3"/>
        <v>#DIV/0!</v>
      </c>
      <c r="AG15" s="32"/>
      <c r="AH15" s="32"/>
      <c r="AI15" s="33"/>
      <c r="AJ15" s="33"/>
    </row>
    <row r="16" spans="1:36" ht="97.95" customHeight="1" x14ac:dyDescent="0.3">
      <c r="A16" s="29" t="s">
        <v>50</v>
      </c>
      <c r="B16" s="30" t="s">
        <v>161</v>
      </c>
      <c r="C16" s="30" t="s">
        <v>103</v>
      </c>
      <c r="D16" s="30" t="s">
        <v>1135</v>
      </c>
      <c r="E16" s="30" t="s">
        <v>88</v>
      </c>
      <c r="F16" s="213" t="s">
        <v>111</v>
      </c>
      <c r="G16" s="213" t="s">
        <v>111</v>
      </c>
      <c r="H16" s="213" t="s">
        <v>119</v>
      </c>
      <c r="I16" s="213" t="s">
        <v>523</v>
      </c>
      <c r="J16" s="213" t="s">
        <v>89</v>
      </c>
      <c r="K16" s="313" t="s">
        <v>524</v>
      </c>
      <c r="L16" s="316" t="s">
        <v>1143</v>
      </c>
      <c r="M16" s="317" t="s">
        <v>528</v>
      </c>
      <c r="N16" s="209" t="s">
        <v>526</v>
      </c>
      <c r="O16" s="209" t="s">
        <v>527</v>
      </c>
      <c r="P16" s="214">
        <v>46054</v>
      </c>
      <c r="Q16" s="214">
        <v>46386</v>
      </c>
      <c r="R16" s="32"/>
      <c r="S16" s="32"/>
      <c r="T16" s="36" t="e">
        <f t="shared" si="0"/>
        <v>#DIV/0!</v>
      </c>
      <c r="U16" s="32"/>
      <c r="V16" s="32"/>
      <c r="W16" s="32"/>
      <c r="X16" s="36" t="e">
        <f t="shared" si="1"/>
        <v>#DIV/0!</v>
      </c>
      <c r="Y16" s="32"/>
      <c r="Z16" s="32"/>
      <c r="AA16" s="32"/>
      <c r="AB16" s="36" t="e">
        <f t="shared" si="2"/>
        <v>#DIV/0!</v>
      </c>
      <c r="AC16" s="32"/>
      <c r="AD16" s="32"/>
      <c r="AE16" s="32"/>
      <c r="AF16" s="36" t="e">
        <f t="shared" si="3"/>
        <v>#DIV/0!</v>
      </c>
      <c r="AG16" s="32"/>
      <c r="AH16" s="32" t="s">
        <v>1144</v>
      </c>
      <c r="AI16" s="33"/>
      <c r="AJ16" s="33"/>
    </row>
    <row r="17" spans="1:36" ht="97.95" customHeight="1" x14ac:dyDescent="0.3">
      <c r="A17" s="318" t="s">
        <v>1145</v>
      </c>
      <c r="B17" s="101" t="s">
        <v>472</v>
      </c>
      <c r="C17" s="101" t="s">
        <v>103</v>
      </c>
      <c r="D17" s="319" t="s">
        <v>806</v>
      </c>
      <c r="E17" s="101" t="s">
        <v>478</v>
      </c>
      <c r="F17" s="320" t="s">
        <v>111</v>
      </c>
      <c r="G17" s="320" t="s">
        <v>422</v>
      </c>
      <c r="H17" s="213" t="s">
        <v>119</v>
      </c>
      <c r="I17" s="213" t="s">
        <v>523</v>
      </c>
      <c r="J17" s="213" t="s">
        <v>89</v>
      </c>
      <c r="K17" s="313" t="s">
        <v>524</v>
      </c>
      <c r="L17" s="316" t="s">
        <v>533</v>
      </c>
      <c r="M17" s="213" t="s">
        <v>525</v>
      </c>
      <c r="N17" s="209" t="s">
        <v>526</v>
      </c>
      <c r="O17" s="209" t="s">
        <v>527</v>
      </c>
      <c r="P17" s="214">
        <v>46054</v>
      </c>
      <c r="Q17" s="214">
        <v>46386</v>
      </c>
      <c r="R17" s="103"/>
      <c r="S17" s="103"/>
      <c r="T17" s="303" t="e">
        <f t="shared" si="0"/>
        <v>#DIV/0!</v>
      </c>
      <c r="U17" s="103"/>
      <c r="V17" s="103"/>
      <c r="W17" s="103"/>
      <c r="X17" s="303" t="e">
        <f t="shared" si="1"/>
        <v>#DIV/0!</v>
      </c>
      <c r="Y17" s="103"/>
      <c r="Z17" s="103"/>
      <c r="AA17" s="103"/>
      <c r="AB17" s="303" t="e">
        <f t="shared" si="2"/>
        <v>#DIV/0!</v>
      </c>
      <c r="AC17" s="103"/>
      <c r="AD17" s="103"/>
      <c r="AE17" s="103"/>
      <c r="AF17" s="303" t="e">
        <f t="shared" si="3"/>
        <v>#DIV/0!</v>
      </c>
      <c r="AG17" s="103"/>
      <c r="AH17" s="103"/>
      <c r="AI17" s="211">
        <v>1</v>
      </c>
      <c r="AJ17" s="211"/>
    </row>
    <row r="18" spans="1:36" ht="97.95" customHeight="1" x14ac:dyDescent="0.3">
      <c r="A18" s="318" t="s">
        <v>473</v>
      </c>
      <c r="B18" s="101" t="s">
        <v>472</v>
      </c>
      <c r="C18" s="101" t="s">
        <v>103</v>
      </c>
      <c r="D18" s="319" t="s">
        <v>806</v>
      </c>
      <c r="E18" s="101" t="s">
        <v>471</v>
      </c>
      <c r="F18" s="101"/>
      <c r="G18" s="101"/>
      <c r="H18" s="213" t="s">
        <v>119</v>
      </c>
      <c r="I18" s="213" t="s">
        <v>523</v>
      </c>
      <c r="J18" s="213" t="s">
        <v>89</v>
      </c>
      <c r="K18" s="313" t="s">
        <v>524</v>
      </c>
      <c r="L18" s="316" t="s">
        <v>535</v>
      </c>
      <c r="M18" s="213" t="s">
        <v>528</v>
      </c>
      <c r="N18" s="209" t="s">
        <v>526</v>
      </c>
      <c r="O18" s="209" t="s">
        <v>527</v>
      </c>
      <c r="P18" s="214">
        <v>46054</v>
      </c>
      <c r="Q18" s="214">
        <v>46386</v>
      </c>
      <c r="R18" s="103"/>
      <c r="S18" s="103"/>
      <c r="T18" s="303" t="e">
        <f t="shared" si="0"/>
        <v>#DIV/0!</v>
      </c>
      <c r="U18" s="103"/>
      <c r="V18" s="103"/>
      <c r="W18" s="103"/>
      <c r="X18" s="303" t="e">
        <f t="shared" si="1"/>
        <v>#DIV/0!</v>
      </c>
      <c r="Y18" s="103"/>
      <c r="Z18" s="103"/>
      <c r="AA18" s="103"/>
      <c r="AB18" s="303" t="e">
        <f t="shared" si="2"/>
        <v>#DIV/0!</v>
      </c>
      <c r="AC18" s="103"/>
      <c r="AD18" s="103"/>
      <c r="AE18" s="103"/>
      <c r="AF18" s="303" t="e">
        <f t="shared" si="3"/>
        <v>#DIV/0!</v>
      </c>
      <c r="AG18" s="103"/>
      <c r="AH18" s="103"/>
      <c r="AI18" s="211">
        <v>1</v>
      </c>
      <c r="AJ18" s="211"/>
    </row>
    <row r="19" spans="1:36" ht="97.95" customHeight="1" x14ac:dyDescent="0.3">
      <c r="A19" s="318" t="s">
        <v>473</v>
      </c>
      <c r="B19" s="101" t="s">
        <v>472</v>
      </c>
      <c r="C19" s="101" t="s">
        <v>103</v>
      </c>
      <c r="D19" s="319" t="s">
        <v>806</v>
      </c>
      <c r="E19" s="101" t="s">
        <v>471</v>
      </c>
      <c r="F19" s="101"/>
      <c r="G19" s="101"/>
      <c r="H19" s="213" t="s">
        <v>119</v>
      </c>
      <c r="I19" s="213" t="s">
        <v>523</v>
      </c>
      <c r="J19" s="213" t="s">
        <v>89</v>
      </c>
      <c r="K19" s="213" t="s">
        <v>524</v>
      </c>
      <c r="L19" s="321" t="s">
        <v>532</v>
      </c>
      <c r="M19" s="213" t="s">
        <v>528</v>
      </c>
      <c r="N19" s="209" t="s">
        <v>526</v>
      </c>
      <c r="O19" s="209" t="s">
        <v>527</v>
      </c>
      <c r="P19" s="214">
        <v>46054</v>
      </c>
      <c r="Q19" s="214">
        <v>46386</v>
      </c>
      <c r="R19" s="103"/>
      <c r="S19" s="103"/>
      <c r="T19" s="303" t="e">
        <f>S19/R19</f>
        <v>#DIV/0!</v>
      </c>
      <c r="U19" s="103"/>
      <c r="V19" s="103"/>
      <c r="W19" s="103"/>
      <c r="X19" s="303" t="e">
        <f>W19/V19</f>
        <v>#DIV/0!</v>
      </c>
      <c r="Y19" s="103"/>
      <c r="Z19" s="103"/>
      <c r="AA19" s="103"/>
      <c r="AB19" s="303" t="e">
        <f>AA19/Z19</f>
        <v>#DIV/0!</v>
      </c>
      <c r="AC19" s="103"/>
      <c r="AD19" s="103"/>
      <c r="AE19" s="103"/>
      <c r="AF19" s="303" t="e">
        <f>AE19/AD19</f>
        <v>#DIV/0!</v>
      </c>
      <c r="AG19" s="103"/>
      <c r="AH19" s="103"/>
      <c r="AI19" s="211"/>
      <c r="AJ19" s="211"/>
    </row>
    <row r="20" spans="1:36" ht="97.95" customHeight="1" x14ac:dyDescent="0.3">
      <c r="A20" s="318" t="s">
        <v>473</v>
      </c>
      <c r="B20" s="101" t="s">
        <v>472</v>
      </c>
      <c r="C20" s="101" t="s">
        <v>103</v>
      </c>
      <c r="D20" s="319" t="s">
        <v>806</v>
      </c>
      <c r="E20" s="101" t="s">
        <v>471</v>
      </c>
      <c r="F20" s="101"/>
      <c r="G20" s="101"/>
      <c r="H20" s="213" t="s">
        <v>119</v>
      </c>
      <c r="I20" s="213" t="s">
        <v>523</v>
      </c>
      <c r="J20" s="213" t="s">
        <v>89</v>
      </c>
      <c r="K20" s="313" t="s">
        <v>524</v>
      </c>
      <c r="L20" s="316" t="s">
        <v>530</v>
      </c>
      <c r="M20" s="317" t="s">
        <v>1146</v>
      </c>
      <c r="N20" s="209" t="s">
        <v>526</v>
      </c>
      <c r="O20" s="209" t="s">
        <v>527</v>
      </c>
      <c r="P20" s="214">
        <v>46054</v>
      </c>
      <c r="Q20" s="214">
        <v>46386</v>
      </c>
      <c r="R20" s="103"/>
      <c r="S20" s="103"/>
      <c r="T20" s="303" t="e">
        <f t="shared" ref="T20:T22" si="4">S20/R20</f>
        <v>#DIV/0!</v>
      </c>
      <c r="U20" s="103"/>
      <c r="V20" s="103"/>
      <c r="W20" s="103"/>
      <c r="X20" s="303" t="e">
        <f t="shared" ref="X20:X22" si="5">W20/V20</f>
        <v>#DIV/0!</v>
      </c>
      <c r="Y20" s="103"/>
      <c r="Z20" s="103"/>
      <c r="AA20" s="103"/>
      <c r="AB20" s="303" t="e">
        <f t="shared" ref="AB20:AB22" si="6">AA20/Z20</f>
        <v>#DIV/0!</v>
      </c>
      <c r="AC20" s="103"/>
      <c r="AD20" s="103"/>
      <c r="AE20" s="103"/>
      <c r="AF20" s="303" t="e">
        <f t="shared" ref="AF20:AF22" si="7">AE20/AD20</f>
        <v>#DIV/0!</v>
      </c>
      <c r="AG20" s="103"/>
      <c r="AH20" s="103"/>
      <c r="AI20" s="211"/>
      <c r="AJ20" s="211"/>
    </row>
    <row r="21" spans="1:36" ht="97.95" customHeight="1" x14ac:dyDescent="0.3">
      <c r="A21" s="318" t="s">
        <v>473</v>
      </c>
      <c r="B21" s="101" t="s">
        <v>472</v>
      </c>
      <c r="C21" s="101" t="s">
        <v>103</v>
      </c>
      <c r="D21" s="319" t="s">
        <v>806</v>
      </c>
      <c r="E21" s="101" t="s">
        <v>471</v>
      </c>
      <c r="F21" s="101"/>
      <c r="G21" s="101"/>
      <c r="H21" s="213" t="s">
        <v>119</v>
      </c>
      <c r="I21" s="213" t="s">
        <v>523</v>
      </c>
      <c r="J21" s="213" t="s">
        <v>89</v>
      </c>
      <c r="K21" s="213" t="s">
        <v>524</v>
      </c>
      <c r="L21" s="322" t="s">
        <v>632</v>
      </c>
      <c r="M21" s="213" t="s">
        <v>528</v>
      </c>
      <c r="N21" s="209" t="s">
        <v>526</v>
      </c>
      <c r="O21" s="209" t="s">
        <v>527</v>
      </c>
      <c r="P21" s="214">
        <v>46054</v>
      </c>
      <c r="Q21" s="214">
        <v>46386</v>
      </c>
      <c r="R21" s="103">
        <v>1</v>
      </c>
      <c r="S21" s="103">
        <v>1</v>
      </c>
      <c r="T21" s="303">
        <f t="shared" si="4"/>
        <v>1</v>
      </c>
      <c r="U21" s="103"/>
      <c r="V21" s="103"/>
      <c r="W21" s="103"/>
      <c r="X21" s="303" t="e">
        <f t="shared" si="5"/>
        <v>#DIV/0!</v>
      </c>
      <c r="Y21" s="103"/>
      <c r="Z21" s="103"/>
      <c r="AA21" s="103"/>
      <c r="AB21" s="303" t="e">
        <f t="shared" si="6"/>
        <v>#DIV/0!</v>
      </c>
      <c r="AC21" s="103"/>
      <c r="AD21" s="103"/>
      <c r="AE21" s="103"/>
      <c r="AF21" s="303" t="e">
        <f t="shared" si="7"/>
        <v>#DIV/0!</v>
      </c>
      <c r="AG21" s="103"/>
      <c r="AH21" s="103"/>
      <c r="AI21" s="211"/>
      <c r="AJ21" s="211"/>
    </row>
    <row r="22" spans="1:36" ht="97.95" customHeight="1" x14ac:dyDescent="0.3">
      <c r="A22" s="318" t="s">
        <v>473</v>
      </c>
      <c r="B22" s="101" t="s">
        <v>472</v>
      </c>
      <c r="C22" s="101" t="s">
        <v>103</v>
      </c>
      <c r="D22" s="319" t="s">
        <v>806</v>
      </c>
      <c r="E22" s="101" t="s">
        <v>471</v>
      </c>
      <c r="F22" s="101"/>
      <c r="G22" s="101"/>
      <c r="H22" s="213" t="s">
        <v>119</v>
      </c>
      <c r="I22" s="213" t="s">
        <v>523</v>
      </c>
      <c r="J22" s="213" t="s">
        <v>89</v>
      </c>
      <c r="K22" s="213" t="s">
        <v>524</v>
      </c>
      <c r="L22" s="321" t="s">
        <v>1147</v>
      </c>
      <c r="M22" s="213" t="s">
        <v>528</v>
      </c>
      <c r="N22" s="209" t="s">
        <v>526</v>
      </c>
      <c r="O22" s="209" t="s">
        <v>527</v>
      </c>
      <c r="P22" s="214">
        <v>46054</v>
      </c>
      <c r="Q22" s="214">
        <v>46386</v>
      </c>
      <c r="R22" s="103">
        <v>1</v>
      </c>
      <c r="S22" s="103">
        <v>1</v>
      </c>
      <c r="T22" s="303">
        <f t="shared" si="4"/>
        <v>1</v>
      </c>
      <c r="U22" s="103"/>
      <c r="V22" s="103"/>
      <c r="W22" s="103"/>
      <c r="X22" s="303" t="e">
        <f t="shared" si="5"/>
        <v>#DIV/0!</v>
      </c>
      <c r="Y22" s="103"/>
      <c r="Z22" s="103"/>
      <c r="AA22" s="103"/>
      <c r="AB22" s="303" t="e">
        <f t="shared" si="6"/>
        <v>#DIV/0!</v>
      </c>
      <c r="AC22" s="103"/>
      <c r="AD22" s="103"/>
      <c r="AE22" s="103"/>
      <c r="AF22" s="303" t="e">
        <f t="shared" si="7"/>
        <v>#DIV/0!</v>
      </c>
      <c r="AG22" s="103"/>
      <c r="AH22" s="103"/>
      <c r="AI22" s="211"/>
      <c r="AJ22" s="211"/>
    </row>
    <row r="23" spans="1:36" ht="97.95" customHeight="1" x14ac:dyDescent="0.3">
      <c r="A23" s="318" t="s">
        <v>473</v>
      </c>
      <c r="B23" s="101" t="s">
        <v>472</v>
      </c>
      <c r="C23" s="101" t="s">
        <v>103</v>
      </c>
      <c r="D23" s="319" t="s">
        <v>806</v>
      </c>
      <c r="E23" s="101" t="s">
        <v>471</v>
      </c>
      <c r="F23" s="101"/>
      <c r="G23" s="101"/>
      <c r="H23" s="213" t="s">
        <v>119</v>
      </c>
      <c r="I23" s="213" t="s">
        <v>523</v>
      </c>
      <c r="J23" s="213" t="s">
        <v>89</v>
      </c>
      <c r="K23" s="313" t="s">
        <v>524</v>
      </c>
      <c r="L23" s="316" t="s">
        <v>534</v>
      </c>
      <c r="M23" s="213" t="s">
        <v>528</v>
      </c>
      <c r="N23" s="209" t="s">
        <v>526</v>
      </c>
      <c r="O23" s="209" t="s">
        <v>527</v>
      </c>
      <c r="P23" s="214">
        <v>46054</v>
      </c>
      <c r="Q23" s="214">
        <v>46386</v>
      </c>
      <c r="R23" s="103"/>
      <c r="S23" s="103"/>
      <c r="T23" s="303" t="e">
        <f t="shared" si="0"/>
        <v>#DIV/0!</v>
      </c>
      <c r="U23" s="103"/>
      <c r="V23" s="103"/>
      <c r="W23" s="103"/>
      <c r="X23" s="303" t="e">
        <f t="shared" si="1"/>
        <v>#DIV/0!</v>
      </c>
      <c r="Y23" s="103"/>
      <c r="Z23" s="103"/>
      <c r="AA23" s="103"/>
      <c r="AB23" s="303" t="e">
        <f t="shared" si="2"/>
        <v>#DIV/0!</v>
      </c>
      <c r="AC23" s="103"/>
      <c r="AD23" s="103"/>
      <c r="AE23" s="103"/>
      <c r="AF23" s="303" t="e">
        <f t="shared" si="3"/>
        <v>#DIV/0!</v>
      </c>
      <c r="AG23" s="103"/>
      <c r="AH23" s="103"/>
      <c r="AI23" s="211"/>
      <c r="AJ23" s="211"/>
    </row>
    <row r="24" spans="1:36" ht="97.95" customHeight="1" x14ac:dyDescent="0.3">
      <c r="A24" s="318" t="s">
        <v>473</v>
      </c>
      <c r="B24" s="101" t="s">
        <v>472</v>
      </c>
      <c r="C24" s="101" t="s">
        <v>103</v>
      </c>
      <c r="D24" s="319" t="s">
        <v>806</v>
      </c>
      <c r="E24" s="101" t="s">
        <v>471</v>
      </c>
      <c r="F24" s="101"/>
      <c r="G24" s="101"/>
      <c r="H24" s="213" t="s">
        <v>119</v>
      </c>
      <c r="I24" s="213" t="s">
        <v>523</v>
      </c>
      <c r="J24" s="213" t="s">
        <v>89</v>
      </c>
      <c r="K24" s="213" t="s">
        <v>524</v>
      </c>
      <c r="L24" s="323" t="s">
        <v>531</v>
      </c>
      <c r="M24" s="213" t="s">
        <v>528</v>
      </c>
      <c r="N24" s="209" t="s">
        <v>526</v>
      </c>
      <c r="O24" s="209" t="s">
        <v>527</v>
      </c>
      <c r="P24" s="214">
        <v>46054</v>
      </c>
      <c r="Q24" s="214">
        <v>46386</v>
      </c>
      <c r="R24" s="103"/>
      <c r="S24" s="103"/>
      <c r="T24" s="303" t="e">
        <f>S24/R24</f>
        <v>#DIV/0!</v>
      </c>
      <c r="U24" s="103"/>
      <c r="V24" s="103"/>
      <c r="W24" s="103"/>
      <c r="X24" s="303" t="e">
        <f>W24/V24</f>
        <v>#DIV/0!</v>
      </c>
      <c r="Y24" s="103"/>
      <c r="Z24" s="103"/>
      <c r="AA24" s="103"/>
      <c r="AB24" s="303" t="e">
        <f>AA24/Z24</f>
        <v>#DIV/0!</v>
      </c>
      <c r="AC24" s="103"/>
      <c r="AD24" s="103"/>
      <c r="AE24" s="103"/>
      <c r="AF24" s="303" t="e">
        <f>AE24/AD24</f>
        <v>#DIV/0!</v>
      </c>
      <c r="AG24" s="103"/>
      <c r="AH24" s="103"/>
      <c r="AI24" s="211"/>
      <c r="AJ24" s="211"/>
    </row>
    <row r="25" spans="1:36" ht="97.95" customHeight="1" x14ac:dyDescent="0.3">
      <c r="A25" s="318" t="s">
        <v>473</v>
      </c>
      <c r="B25" s="101" t="s">
        <v>472</v>
      </c>
      <c r="C25" s="101" t="s">
        <v>103</v>
      </c>
      <c r="D25" s="319" t="s">
        <v>806</v>
      </c>
      <c r="E25" s="101" t="s">
        <v>471</v>
      </c>
      <c r="F25" s="101"/>
      <c r="G25" s="101"/>
      <c r="H25" s="213" t="s">
        <v>119</v>
      </c>
      <c r="I25" s="213" t="s">
        <v>523</v>
      </c>
      <c r="J25" s="213" t="s">
        <v>89</v>
      </c>
      <c r="K25" s="213" t="s">
        <v>524</v>
      </c>
      <c r="L25" s="324" t="s">
        <v>529</v>
      </c>
      <c r="M25" s="213" t="s">
        <v>528</v>
      </c>
      <c r="N25" s="209" t="s">
        <v>526</v>
      </c>
      <c r="O25" s="209" t="s">
        <v>527</v>
      </c>
      <c r="P25" s="214">
        <v>46054</v>
      </c>
      <c r="Q25" s="214">
        <v>46386</v>
      </c>
      <c r="R25" s="103"/>
      <c r="S25" s="103"/>
      <c r="T25" s="303" t="e">
        <f t="shared" si="0"/>
        <v>#DIV/0!</v>
      </c>
      <c r="U25" s="103"/>
      <c r="V25" s="103"/>
      <c r="W25" s="103"/>
      <c r="X25" s="303" t="e">
        <f t="shared" si="1"/>
        <v>#DIV/0!</v>
      </c>
      <c r="Y25" s="103"/>
      <c r="Z25" s="103"/>
      <c r="AA25" s="103"/>
      <c r="AB25" s="303" t="e">
        <f t="shared" si="2"/>
        <v>#DIV/0!</v>
      </c>
      <c r="AC25" s="103"/>
      <c r="AD25" s="103"/>
      <c r="AE25" s="103"/>
      <c r="AF25" s="303" t="e">
        <f t="shared" si="3"/>
        <v>#DIV/0!</v>
      </c>
      <c r="AG25" s="103"/>
      <c r="AH25" s="103"/>
      <c r="AI25" s="211"/>
      <c r="AJ25" s="211"/>
    </row>
    <row r="26" spans="1:36" ht="97.95" customHeight="1" x14ac:dyDescent="0.3">
      <c r="A26" s="318" t="s">
        <v>473</v>
      </c>
      <c r="B26" s="101" t="s">
        <v>472</v>
      </c>
      <c r="C26" s="101" t="s">
        <v>103</v>
      </c>
      <c r="D26" s="319" t="s">
        <v>806</v>
      </c>
      <c r="E26" s="101" t="s">
        <v>471</v>
      </c>
      <c r="F26" s="101"/>
      <c r="G26" s="101"/>
      <c r="H26" s="213" t="s">
        <v>119</v>
      </c>
      <c r="I26" s="213" t="s">
        <v>523</v>
      </c>
      <c r="J26" s="213" t="s">
        <v>89</v>
      </c>
      <c r="K26" s="213" t="s">
        <v>524</v>
      </c>
      <c r="L26" s="213" t="s">
        <v>1148</v>
      </c>
      <c r="M26" s="213" t="s">
        <v>528</v>
      </c>
      <c r="N26" s="209" t="s">
        <v>526</v>
      </c>
      <c r="O26" s="209" t="s">
        <v>527</v>
      </c>
      <c r="P26" s="214">
        <v>46054</v>
      </c>
      <c r="Q26" s="214">
        <v>46386</v>
      </c>
      <c r="R26" s="103"/>
      <c r="S26" s="103"/>
      <c r="T26" s="303" t="e">
        <f t="shared" si="0"/>
        <v>#DIV/0!</v>
      </c>
      <c r="U26" s="103"/>
      <c r="V26" s="103"/>
      <c r="W26" s="103"/>
      <c r="X26" s="303" t="e">
        <f t="shared" si="1"/>
        <v>#DIV/0!</v>
      </c>
      <c r="Y26" s="103"/>
      <c r="Z26" s="103"/>
      <c r="AA26" s="103"/>
      <c r="AB26" s="303" t="e">
        <f t="shared" si="2"/>
        <v>#DIV/0!</v>
      </c>
      <c r="AC26" s="103"/>
      <c r="AD26" s="103"/>
      <c r="AE26" s="103"/>
      <c r="AF26" s="303" t="e">
        <f t="shared" si="3"/>
        <v>#DIV/0!</v>
      </c>
      <c r="AG26" s="103"/>
      <c r="AH26" s="103"/>
    </row>
    <row r="27" spans="1:36" ht="97.95" customHeight="1" x14ac:dyDescent="0.3">
      <c r="A27" s="318" t="s">
        <v>473</v>
      </c>
      <c r="B27" s="101" t="s">
        <v>472</v>
      </c>
      <c r="C27" s="101" t="s">
        <v>103</v>
      </c>
      <c r="D27" s="319" t="s">
        <v>806</v>
      </c>
      <c r="E27" s="101" t="s">
        <v>471</v>
      </c>
      <c r="F27" s="101"/>
      <c r="G27" s="101"/>
      <c r="H27" s="213" t="s">
        <v>119</v>
      </c>
      <c r="I27" s="213" t="s">
        <v>523</v>
      </c>
      <c r="J27" s="213" t="s">
        <v>89</v>
      </c>
      <c r="K27" s="213" t="s">
        <v>524</v>
      </c>
      <c r="L27" s="213" t="s">
        <v>1149</v>
      </c>
      <c r="M27" s="213" t="s">
        <v>528</v>
      </c>
      <c r="N27" s="209" t="s">
        <v>526</v>
      </c>
      <c r="O27" s="209" t="s">
        <v>527</v>
      </c>
      <c r="P27" s="214">
        <v>46054</v>
      </c>
      <c r="Q27" s="214">
        <v>46386</v>
      </c>
      <c r="R27" s="103"/>
      <c r="S27" s="103"/>
      <c r="T27" s="303" t="e">
        <f t="shared" si="0"/>
        <v>#DIV/0!</v>
      </c>
      <c r="U27" s="103"/>
      <c r="V27" s="103"/>
      <c r="W27" s="103"/>
      <c r="X27" s="303" t="e">
        <f t="shared" si="1"/>
        <v>#DIV/0!</v>
      </c>
      <c r="Y27" s="103"/>
      <c r="Z27" s="103"/>
      <c r="AA27" s="103"/>
      <c r="AB27" s="303" t="e">
        <f t="shared" si="2"/>
        <v>#DIV/0!</v>
      </c>
      <c r="AC27" s="103"/>
      <c r="AD27" s="103"/>
      <c r="AE27" s="103"/>
      <c r="AF27" s="303" t="e">
        <f t="shared" si="3"/>
        <v>#DIV/0!</v>
      </c>
      <c r="AG27" s="103"/>
      <c r="AH27" s="103"/>
    </row>
    <row r="28" spans="1:36" ht="97.95" customHeight="1" x14ac:dyDescent="0.3">
      <c r="A28" s="325" t="s">
        <v>473</v>
      </c>
      <c r="B28" s="101" t="s">
        <v>472</v>
      </c>
      <c r="C28" s="101" t="s">
        <v>103</v>
      </c>
      <c r="D28" s="319" t="s">
        <v>806</v>
      </c>
      <c r="E28" s="101" t="s">
        <v>471</v>
      </c>
      <c r="F28" s="101"/>
      <c r="G28" s="101"/>
      <c r="H28" s="213" t="s">
        <v>119</v>
      </c>
      <c r="I28" s="213" t="s">
        <v>523</v>
      </c>
      <c r="J28" s="213" t="s">
        <v>89</v>
      </c>
      <c r="K28" s="213" t="s">
        <v>524</v>
      </c>
      <c r="L28" s="213" t="s">
        <v>1150</v>
      </c>
      <c r="M28" s="213" t="s">
        <v>528</v>
      </c>
      <c r="N28" s="209" t="s">
        <v>526</v>
      </c>
      <c r="O28" s="209" t="s">
        <v>527</v>
      </c>
      <c r="P28" s="214">
        <v>46054</v>
      </c>
      <c r="Q28" s="214">
        <v>46386</v>
      </c>
      <c r="R28" s="103"/>
      <c r="S28" s="103"/>
      <c r="T28" s="303" t="e">
        <f t="shared" si="0"/>
        <v>#DIV/0!</v>
      </c>
      <c r="U28" s="103"/>
      <c r="V28" s="103"/>
      <c r="W28" s="103"/>
      <c r="X28" s="303" t="e">
        <f t="shared" si="1"/>
        <v>#DIV/0!</v>
      </c>
      <c r="Y28" s="103"/>
      <c r="Z28" s="103"/>
      <c r="AA28" s="103"/>
      <c r="AB28" s="303" t="e">
        <f t="shared" si="2"/>
        <v>#DIV/0!</v>
      </c>
      <c r="AC28" s="103"/>
      <c r="AD28" s="103"/>
      <c r="AE28" s="103"/>
      <c r="AF28" s="303" t="e">
        <f t="shared" si="3"/>
        <v>#DIV/0!</v>
      </c>
      <c r="AG28" s="103"/>
      <c r="AH28" s="103"/>
    </row>
    <row r="29" spans="1:36" ht="97.95" customHeight="1" x14ac:dyDescent="0.3">
      <c r="A29" s="318" t="s">
        <v>473</v>
      </c>
      <c r="B29" s="101" t="s">
        <v>472</v>
      </c>
      <c r="C29" s="101" t="s">
        <v>103</v>
      </c>
      <c r="D29" s="319" t="s">
        <v>806</v>
      </c>
      <c r="E29" s="101" t="s">
        <v>471</v>
      </c>
      <c r="F29" s="101"/>
      <c r="G29" s="101"/>
      <c r="H29" s="213" t="s">
        <v>119</v>
      </c>
      <c r="I29" s="213" t="s">
        <v>523</v>
      </c>
      <c r="J29" s="213" t="s">
        <v>89</v>
      </c>
      <c r="K29" s="313" t="s">
        <v>524</v>
      </c>
      <c r="L29" s="209" t="s">
        <v>807</v>
      </c>
      <c r="M29" s="209" t="s">
        <v>525</v>
      </c>
      <c r="N29" s="209" t="s">
        <v>526</v>
      </c>
      <c r="O29" s="209" t="s">
        <v>527</v>
      </c>
      <c r="P29" s="214">
        <v>46054</v>
      </c>
      <c r="Q29" s="214">
        <v>46386</v>
      </c>
      <c r="R29" s="103"/>
      <c r="S29" s="103"/>
      <c r="T29" s="303" t="e">
        <f t="shared" si="0"/>
        <v>#DIV/0!</v>
      </c>
      <c r="U29" s="103"/>
      <c r="V29" s="103"/>
      <c r="W29" s="103"/>
      <c r="X29" s="303" t="e">
        <f t="shared" si="1"/>
        <v>#DIV/0!</v>
      </c>
      <c r="Y29" s="103"/>
      <c r="Z29" s="103"/>
      <c r="AA29" s="103"/>
      <c r="AB29" s="303" t="e">
        <f t="shared" si="2"/>
        <v>#DIV/0!</v>
      </c>
      <c r="AC29" s="103"/>
      <c r="AD29" s="103"/>
      <c r="AE29" s="103"/>
      <c r="AF29" s="303" t="e">
        <f t="shared" si="3"/>
        <v>#DIV/0!</v>
      </c>
      <c r="AG29" s="103"/>
      <c r="AH29" s="103"/>
    </row>
    <row r="30" spans="1:36" ht="97.95" customHeight="1" x14ac:dyDescent="0.3">
      <c r="A30" s="325" t="s">
        <v>473</v>
      </c>
      <c r="B30" s="101" t="s">
        <v>472</v>
      </c>
      <c r="C30" s="101" t="s">
        <v>103</v>
      </c>
      <c r="D30" s="319" t="s">
        <v>806</v>
      </c>
      <c r="E30" s="101" t="s">
        <v>471</v>
      </c>
      <c r="F30" s="101"/>
      <c r="G30" s="101"/>
      <c r="H30" s="213" t="s">
        <v>119</v>
      </c>
      <c r="I30" s="213" t="s">
        <v>523</v>
      </c>
      <c r="J30" s="213" t="s">
        <v>89</v>
      </c>
      <c r="K30" s="213" t="s">
        <v>524</v>
      </c>
      <c r="L30" s="322" t="s">
        <v>1151</v>
      </c>
      <c r="M30" s="322" t="s">
        <v>528</v>
      </c>
      <c r="N30" s="209" t="s">
        <v>526</v>
      </c>
      <c r="O30" s="209" t="s">
        <v>527</v>
      </c>
      <c r="P30" s="214">
        <v>46054</v>
      </c>
      <c r="Q30" s="214">
        <v>46386</v>
      </c>
      <c r="R30" s="103"/>
      <c r="S30" s="103"/>
      <c r="T30" s="303" t="e">
        <f t="shared" si="0"/>
        <v>#DIV/0!</v>
      </c>
      <c r="U30" s="103"/>
      <c r="V30" s="103"/>
      <c r="W30" s="103"/>
      <c r="X30" s="303" t="e">
        <f t="shared" si="1"/>
        <v>#DIV/0!</v>
      </c>
      <c r="Y30" s="103"/>
      <c r="Z30" s="103"/>
      <c r="AA30" s="103"/>
      <c r="AB30" s="303" t="e">
        <f t="shared" si="2"/>
        <v>#DIV/0!</v>
      </c>
      <c r="AC30" s="103"/>
      <c r="AD30" s="103"/>
      <c r="AE30" s="103"/>
      <c r="AF30" s="303" t="e">
        <f t="shared" si="3"/>
        <v>#DIV/0!</v>
      </c>
      <c r="AG30" s="103"/>
      <c r="AH30" s="103"/>
    </row>
    <row r="31" spans="1:36" ht="97.95" customHeight="1" x14ac:dyDescent="0.3">
      <c r="A31" s="325" t="s">
        <v>473</v>
      </c>
      <c r="B31" s="101" t="s">
        <v>472</v>
      </c>
      <c r="C31" s="101" t="s">
        <v>103</v>
      </c>
      <c r="D31" s="319" t="s">
        <v>806</v>
      </c>
      <c r="E31" s="101" t="s">
        <v>471</v>
      </c>
      <c r="F31" s="101"/>
      <c r="G31" s="101"/>
      <c r="H31" s="213" t="s">
        <v>119</v>
      </c>
      <c r="I31" s="213" t="s">
        <v>523</v>
      </c>
      <c r="J31" s="213" t="s">
        <v>89</v>
      </c>
      <c r="K31" s="213" t="s">
        <v>524</v>
      </c>
      <c r="L31" s="322" t="s">
        <v>1152</v>
      </c>
      <c r="M31" s="322" t="s">
        <v>528</v>
      </c>
      <c r="N31" s="209" t="s">
        <v>526</v>
      </c>
      <c r="O31" s="209" t="s">
        <v>527</v>
      </c>
      <c r="P31" s="214">
        <v>46054</v>
      </c>
      <c r="Q31" s="214">
        <v>46386</v>
      </c>
      <c r="R31" s="103"/>
      <c r="S31" s="103"/>
      <c r="T31" s="303" t="e">
        <f t="shared" si="0"/>
        <v>#DIV/0!</v>
      </c>
      <c r="U31" s="103"/>
      <c r="V31" s="103"/>
      <c r="W31" s="103"/>
      <c r="X31" s="303" t="e">
        <f t="shared" si="1"/>
        <v>#DIV/0!</v>
      </c>
      <c r="Y31" s="103"/>
      <c r="Z31" s="103"/>
      <c r="AA31" s="103"/>
      <c r="AB31" s="303" t="e">
        <f t="shared" si="2"/>
        <v>#DIV/0!</v>
      </c>
      <c r="AC31" s="103"/>
      <c r="AD31" s="103"/>
      <c r="AE31" s="103"/>
      <c r="AF31" s="303" t="e">
        <f t="shared" si="3"/>
        <v>#DIV/0!</v>
      </c>
      <c r="AG31" s="103"/>
      <c r="AH31" s="103"/>
    </row>
    <row r="34" spans="17:18" ht="97.95" customHeight="1" x14ac:dyDescent="0.3">
      <c r="Q34" s="210" t="s">
        <v>291</v>
      </c>
      <c r="R34" s="210">
        <f>R32+V32+Z32+AD32</f>
        <v>0</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honeticPr fontId="30" type="noConversion"/>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4"/>
  <dimension ref="A1:AI23"/>
  <sheetViews>
    <sheetView showGridLines="0" topLeftCell="K1" zoomScale="86" zoomScaleNormal="86" workbookViewId="0">
      <selection sqref="A1:AI1048576"/>
    </sheetView>
  </sheetViews>
  <sheetFormatPr baseColWidth="10" defaultColWidth="11.44140625" defaultRowHeight="14.4" x14ac:dyDescent="0.3"/>
  <cols>
    <col min="1" max="3" width="19.44140625" style="210" customWidth="1"/>
    <col min="4" max="4" width="30.109375" style="210" customWidth="1"/>
    <col min="5" max="17" width="19.44140625" style="210" customWidth="1"/>
    <col min="18" max="19" width="11.44140625" style="210"/>
    <col min="20" max="20" width="11.44140625" style="49"/>
    <col min="21" max="23" width="11.44140625" style="210"/>
    <col min="24" max="24" width="11.44140625" style="49"/>
    <col min="25" max="27" width="11.44140625" style="210"/>
    <col min="28" max="28" width="11.44140625" style="49"/>
    <col min="29" max="31" width="11.44140625" style="210"/>
    <col min="32" max="32" width="11.44140625" style="49"/>
    <col min="33" max="33" width="11.44140625" style="210"/>
    <col min="34" max="34" width="18.5546875" style="210" customWidth="1"/>
    <col min="35" max="35" width="11.44140625" style="210"/>
    <col min="36" max="16384" width="11.44140625" style="38"/>
  </cols>
  <sheetData>
    <row r="1" spans="1:35" x14ac:dyDescent="0.3">
      <c r="A1" s="400"/>
      <c r="B1" s="400"/>
      <c r="C1" s="400"/>
      <c r="D1" s="407" t="s">
        <v>110</v>
      </c>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1" t="s">
        <v>396</v>
      </c>
      <c r="AG1" s="401"/>
      <c r="AH1" s="401"/>
      <c r="AI1" s="242"/>
    </row>
    <row r="2" spans="1:35" x14ac:dyDescent="0.3">
      <c r="A2" s="400"/>
      <c r="B2" s="400"/>
      <c r="C2" s="400"/>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1" t="s">
        <v>409</v>
      </c>
      <c r="AG2" s="401"/>
      <c r="AH2" s="401"/>
      <c r="AI2" s="242"/>
    </row>
    <row r="3" spans="1:35" x14ac:dyDescent="0.3">
      <c r="A3" s="400"/>
      <c r="B3" s="400"/>
      <c r="C3" s="400"/>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1" t="s">
        <v>397</v>
      </c>
      <c r="AG3" s="401"/>
      <c r="AH3" s="401"/>
      <c r="AI3" s="242"/>
    </row>
    <row r="4" spans="1:35" x14ac:dyDescent="0.3">
      <c r="A4" s="400"/>
      <c r="B4" s="400"/>
      <c r="C4" s="400"/>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1" t="s">
        <v>109</v>
      </c>
      <c r="AG4" s="401"/>
      <c r="AH4" s="401"/>
      <c r="AI4" s="242"/>
    </row>
    <row r="5" spans="1:35" ht="23.4" customHeight="1" x14ac:dyDescent="0.3">
      <c r="A5" s="404" t="s">
        <v>140</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242"/>
    </row>
    <row r="6" spans="1:35" ht="32.4" customHeight="1" x14ac:dyDescent="0.3">
      <c r="A6" s="404"/>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242"/>
    </row>
    <row r="7" spans="1:35" ht="39.6" customHeight="1" x14ac:dyDescent="0.3">
      <c r="A7" s="404"/>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242"/>
    </row>
    <row r="8" spans="1:35" ht="16.8" x14ac:dyDescent="0.3">
      <c r="A8" s="405" t="s">
        <v>0</v>
      </c>
      <c r="B8" s="405"/>
      <c r="C8" s="405"/>
      <c r="D8" s="405"/>
      <c r="E8" s="405"/>
      <c r="F8" s="405" t="s">
        <v>39</v>
      </c>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row>
    <row r="9" spans="1:35" ht="20.399999999999999" x14ac:dyDescent="0.3">
      <c r="A9" s="390" t="s">
        <v>57</v>
      </c>
      <c r="B9" s="390"/>
      <c r="C9" s="390" t="s">
        <v>289</v>
      </c>
      <c r="D9" s="390"/>
      <c r="E9" s="390"/>
      <c r="F9" s="239" t="s">
        <v>38</v>
      </c>
      <c r="G9" s="390">
        <v>2026</v>
      </c>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row>
    <row r="10" spans="1:35" x14ac:dyDescent="0.3">
      <c r="A10" s="403" t="s">
        <v>287</v>
      </c>
      <c r="B10" s="403" t="s">
        <v>286</v>
      </c>
      <c r="C10" s="403" t="s">
        <v>285</v>
      </c>
      <c r="D10" s="403" t="s">
        <v>284</v>
      </c>
      <c r="E10" s="403" t="s">
        <v>2</v>
      </c>
      <c r="F10" s="388" t="s">
        <v>67</v>
      </c>
      <c r="G10" s="388"/>
      <c r="H10" s="388"/>
      <c r="I10" s="388"/>
      <c r="J10" s="388"/>
      <c r="K10" s="388"/>
      <c r="L10" s="388"/>
      <c r="M10" s="388"/>
      <c r="N10" s="388"/>
      <c r="O10" s="388"/>
      <c r="P10" s="388"/>
      <c r="Q10" s="388"/>
      <c r="R10" s="399" t="s">
        <v>66</v>
      </c>
      <c r="S10" s="399"/>
      <c r="T10" s="399"/>
      <c r="U10" s="399"/>
      <c r="V10" s="399"/>
      <c r="W10" s="399"/>
      <c r="X10" s="399"/>
      <c r="Y10" s="399"/>
      <c r="Z10" s="399"/>
      <c r="AA10" s="399"/>
      <c r="AB10" s="399"/>
      <c r="AC10" s="399"/>
      <c r="AD10" s="399"/>
      <c r="AE10" s="399"/>
      <c r="AF10" s="399"/>
      <c r="AG10" s="399"/>
      <c r="AH10" s="399" t="s">
        <v>14</v>
      </c>
      <c r="AI10" s="6"/>
    </row>
    <row r="11" spans="1:35" x14ac:dyDescent="0.3">
      <c r="A11" s="403"/>
      <c r="B11" s="403"/>
      <c r="C11" s="403"/>
      <c r="D11" s="403"/>
      <c r="E11" s="403"/>
      <c r="F11" s="388"/>
      <c r="G11" s="388"/>
      <c r="H11" s="388"/>
      <c r="I11" s="388"/>
      <c r="J11" s="388"/>
      <c r="K11" s="388"/>
      <c r="L11" s="388"/>
      <c r="M11" s="388"/>
      <c r="N11" s="388"/>
      <c r="O11" s="388"/>
      <c r="P11" s="388"/>
      <c r="Q11" s="388"/>
      <c r="R11" s="399" t="s">
        <v>15</v>
      </c>
      <c r="S11" s="399"/>
      <c r="T11" s="399"/>
      <c r="U11" s="399"/>
      <c r="V11" s="399" t="s">
        <v>16</v>
      </c>
      <c r="W11" s="399"/>
      <c r="X11" s="399"/>
      <c r="Y11" s="399"/>
      <c r="Z11" s="399" t="s">
        <v>17</v>
      </c>
      <c r="AA11" s="399"/>
      <c r="AB11" s="399"/>
      <c r="AC11" s="399"/>
      <c r="AD11" s="399" t="s">
        <v>18</v>
      </c>
      <c r="AE11" s="399"/>
      <c r="AF11" s="399"/>
      <c r="AG11" s="399"/>
      <c r="AH11" s="399"/>
      <c r="AI11" s="6"/>
    </row>
    <row r="12" spans="1:35" ht="30.6" x14ac:dyDescent="0.3">
      <c r="A12" s="403"/>
      <c r="B12" s="403"/>
      <c r="C12" s="403"/>
      <c r="D12" s="403"/>
      <c r="E12" s="403"/>
      <c r="F12" s="240" t="s">
        <v>3</v>
      </c>
      <c r="G12" s="240" t="s">
        <v>4</v>
      </c>
      <c r="H12" s="240" t="s">
        <v>5</v>
      </c>
      <c r="I12" s="240" t="s">
        <v>62</v>
      </c>
      <c r="J12" s="240" t="s">
        <v>60</v>
      </c>
      <c r="K12" s="240" t="s">
        <v>6</v>
      </c>
      <c r="L12" s="240" t="s">
        <v>7</v>
      </c>
      <c r="M12" s="240" t="s">
        <v>8</v>
      </c>
      <c r="N12" s="240" t="s">
        <v>9</v>
      </c>
      <c r="O12" s="240" t="s">
        <v>10</v>
      </c>
      <c r="P12" s="240" t="s">
        <v>11</v>
      </c>
      <c r="Q12" s="240" t="s">
        <v>12</v>
      </c>
      <c r="R12" s="104" t="s">
        <v>19</v>
      </c>
      <c r="S12" s="104" t="s">
        <v>20</v>
      </c>
      <c r="T12" s="105" t="s">
        <v>21</v>
      </c>
      <c r="U12" s="104" t="s">
        <v>13</v>
      </c>
      <c r="V12" s="104" t="s">
        <v>40</v>
      </c>
      <c r="W12" s="104" t="s">
        <v>41</v>
      </c>
      <c r="X12" s="105" t="s">
        <v>42</v>
      </c>
      <c r="Y12" s="104" t="s">
        <v>68</v>
      </c>
      <c r="Z12" s="104" t="s">
        <v>43</v>
      </c>
      <c r="AA12" s="104" t="s">
        <v>44</v>
      </c>
      <c r="AB12" s="105" t="s">
        <v>45</v>
      </c>
      <c r="AC12" s="104" t="s">
        <v>70</v>
      </c>
      <c r="AD12" s="104" t="s">
        <v>46</v>
      </c>
      <c r="AE12" s="104" t="s">
        <v>47</v>
      </c>
      <c r="AF12" s="105" t="s">
        <v>48</v>
      </c>
      <c r="AG12" s="104" t="s">
        <v>71</v>
      </c>
      <c r="AH12" s="399"/>
      <c r="AI12" s="6"/>
    </row>
    <row r="13" spans="1:35" ht="156" x14ac:dyDescent="0.3">
      <c r="A13" s="153" t="s">
        <v>473</v>
      </c>
      <c r="B13" s="114" t="s">
        <v>53</v>
      </c>
      <c r="C13" s="114" t="s">
        <v>49</v>
      </c>
      <c r="D13" s="114" t="s">
        <v>51</v>
      </c>
      <c r="E13" s="114" t="s">
        <v>52</v>
      </c>
      <c r="F13" s="114" t="s">
        <v>58</v>
      </c>
      <c r="G13" s="114" t="s">
        <v>133</v>
      </c>
      <c r="H13" s="114" t="s">
        <v>59</v>
      </c>
      <c r="I13" s="114" t="s">
        <v>63</v>
      </c>
      <c r="J13" s="114" t="s">
        <v>61</v>
      </c>
      <c r="K13" s="114" t="s">
        <v>65</v>
      </c>
      <c r="L13" s="114" t="s">
        <v>64</v>
      </c>
      <c r="M13" s="114" t="s">
        <v>22</v>
      </c>
      <c r="N13" s="114" t="s">
        <v>23</v>
      </c>
      <c r="O13" s="114" t="s">
        <v>24</v>
      </c>
      <c r="P13" s="114" t="s">
        <v>25</v>
      </c>
      <c r="Q13" s="114" t="s">
        <v>26</v>
      </c>
      <c r="R13" s="115" t="s">
        <v>28</v>
      </c>
      <c r="S13" s="115" t="s">
        <v>29</v>
      </c>
      <c r="T13" s="116" t="s">
        <v>30</v>
      </c>
      <c r="U13" s="115" t="s">
        <v>27</v>
      </c>
      <c r="V13" s="115" t="s">
        <v>31</v>
      </c>
      <c r="W13" s="115" t="s">
        <v>32</v>
      </c>
      <c r="X13" s="116" t="s">
        <v>30</v>
      </c>
      <c r="Y13" s="115" t="s">
        <v>69</v>
      </c>
      <c r="Z13" s="115" t="s">
        <v>33</v>
      </c>
      <c r="AA13" s="115" t="s">
        <v>34</v>
      </c>
      <c r="AB13" s="116" t="s">
        <v>30</v>
      </c>
      <c r="AC13" s="115" t="s">
        <v>73</v>
      </c>
      <c r="AD13" s="115" t="s">
        <v>35</v>
      </c>
      <c r="AE13" s="115" t="s">
        <v>36</v>
      </c>
      <c r="AF13" s="116" t="s">
        <v>30</v>
      </c>
      <c r="AG13" s="115" t="s">
        <v>72</v>
      </c>
      <c r="AH13" s="115" t="s">
        <v>74</v>
      </c>
    </row>
    <row r="14" spans="1:35" ht="71.400000000000006" x14ac:dyDescent="0.3">
      <c r="A14" s="153" t="s">
        <v>473</v>
      </c>
      <c r="B14" s="108" t="s">
        <v>472</v>
      </c>
      <c r="C14" s="108" t="s">
        <v>103</v>
      </c>
      <c r="D14" s="302" t="s">
        <v>806</v>
      </c>
      <c r="E14" s="108" t="s">
        <v>478</v>
      </c>
      <c r="F14" s="320" t="s">
        <v>111</v>
      </c>
      <c r="G14" s="320" t="s">
        <v>422</v>
      </c>
      <c r="H14" s="320" t="s">
        <v>119</v>
      </c>
      <c r="I14" s="320" t="s">
        <v>474</v>
      </c>
      <c r="J14" s="320" t="s">
        <v>95</v>
      </c>
      <c r="K14" s="326" t="s">
        <v>434</v>
      </c>
      <c r="L14" s="326" t="s">
        <v>475</v>
      </c>
      <c r="M14" s="326" t="s">
        <v>476</v>
      </c>
      <c r="N14" s="111" t="s">
        <v>436</v>
      </c>
      <c r="O14" s="111" t="s">
        <v>437</v>
      </c>
      <c r="P14" s="113">
        <v>46023</v>
      </c>
      <c r="Q14" s="113">
        <v>46052</v>
      </c>
      <c r="R14" s="103"/>
      <c r="S14" s="103"/>
      <c r="T14" s="303" t="e">
        <f>S14/R14</f>
        <v>#DIV/0!</v>
      </c>
      <c r="U14" s="129"/>
      <c r="V14" s="103"/>
      <c r="W14" s="103"/>
      <c r="X14" s="303" t="e">
        <f>W14/V14</f>
        <v>#DIV/0!</v>
      </c>
      <c r="Y14" s="137"/>
      <c r="Z14" s="103"/>
      <c r="AA14" s="103"/>
      <c r="AB14" s="303" t="e">
        <f>AA14/Z14</f>
        <v>#DIV/0!</v>
      </c>
      <c r="AC14" s="138"/>
      <c r="AD14" s="103"/>
      <c r="AE14" s="103"/>
      <c r="AF14" s="303" t="e">
        <f>AE14/AD14</f>
        <v>#DIV/0!</v>
      </c>
      <c r="AG14" s="139"/>
      <c r="AH14" s="112"/>
    </row>
    <row r="15" spans="1:35" ht="81.599999999999994" x14ac:dyDescent="0.2">
      <c r="A15" s="153" t="s">
        <v>473</v>
      </c>
      <c r="B15" s="108" t="s">
        <v>472</v>
      </c>
      <c r="C15" s="108" t="s">
        <v>103</v>
      </c>
      <c r="D15" s="302" t="s">
        <v>806</v>
      </c>
      <c r="E15" s="108" t="s">
        <v>478</v>
      </c>
      <c r="F15" s="320" t="s">
        <v>111</v>
      </c>
      <c r="G15" s="320" t="s">
        <v>422</v>
      </c>
      <c r="H15" s="320" t="s">
        <v>119</v>
      </c>
      <c r="I15" s="320" t="s">
        <v>492</v>
      </c>
      <c r="J15" s="320" t="s">
        <v>95</v>
      </c>
      <c r="K15" s="320" t="s">
        <v>479</v>
      </c>
      <c r="L15" s="320" t="s">
        <v>480</v>
      </c>
      <c r="M15" s="327" t="s">
        <v>481</v>
      </c>
      <c r="N15" s="101" t="s">
        <v>482</v>
      </c>
      <c r="O15" s="101" t="s">
        <v>433</v>
      </c>
      <c r="P15" s="113">
        <v>46023</v>
      </c>
      <c r="Q15" s="113">
        <v>46052</v>
      </c>
      <c r="R15" s="103"/>
      <c r="S15" s="103"/>
      <c r="T15" s="303" t="e">
        <f t="shared" ref="T15:T21" si="0">S15/R15</f>
        <v>#DIV/0!</v>
      </c>
      <c r="U15" s="129"/>
      <c r="V15" s="103"/>
      <c r="W15" s="103"/>
      <c r="X15" s="303" t="e">
        <f t="shared" ref="X15:X21" si="1">W15/V15</f>
        <v>#DIV/0!</v>
      </c>
      <c r="Y15" s="137"/>
      <c r="Z15" s="103"/>
      <c r="AA15" s="103"/>
      <c r="AB15" s="303" t="e">
        <f t="shared" ref="AB15:AB21" si="2">AA15/Z15</f>
        <v>#DIV/0!</v>
      </c>
      <c r="AC15" s="138"/>
      <c r="AD15" s="103"/>
      <c r="AE15" s="103"/>
      <c r="AF15" s="303" t="e">
        <f t="shared" ref="AF15:AF21" si="3">AE15/AD15</f>
        <v>#DIV/0!</v>
      </c>
      <c r="AG15" s="139"/>
      <c r="AH15" s="112"/>
    </row>
    <row r="16" spans="1:35" ht="71.400000000000006" x14ac:dyDescent="0.3">
      <c r="A16" s="153" t="s">
        <v>473</v>
      </c>
      <c r="B16" s="108" t="s">
        <v>472</v>
      </c>
      <c r="C16" s="108" t="s">
        <v>103</v>
      </c>
      <c r="D16" s="302" t="s">
        <v>806</v>
      </c>
      <c r="E16" s="108" t="s">
        <v>478</v>
      </c>
      <c r="F16" s="320" t="s">
        <v>111</v>
      </c>
      <c r="G16" s="320" t="s">
        <v>422</v>
      </c>
      <c r="H16" s="320" t="s">
        <v>119</v>
      </c>
      <c r="I16" s="320" t="s">
        <v>474</v>
      </c>
      <c r="J16" s="320" t="s">
        <v>95</v>
      </c>
      <c r="K16" s="320" t="s">
        <v>483</v>
      </c>
      <c r="L16" s="101" t="s">
        <v>484</v>
      </c>
      <c r="M16" s="320" t="s">
        <v>1153</v>
      </c>
      <c r="N16" s="101" t="s">
        <v>485</v>
      </c>
      <c r="O16" s="101" t="s">
        <v>486</v>
      </c>
      <c r="P16" s="113">
        <v>46023</v>
      </c>
      <c r="Q16" s="113">
        <v>46081</v>
      </c>
      <c r="R16" s="103"/>
      <c r="S16" s="103"/>
      <c r="T16" s="303" t="e">
        <f t="shared" si="0"/>
        <v>#DIV/0!</v>
      </c>
      <c r="U16" s="129"/>
      <c r="V16" s="103"/>
      <c r="W16" s="103"/>
      <c r="X16" s="303" t="e">
        <f t="shared" si="1"/>
        <v>#DIV/0!</v>
      </c>
      <c r="Y16" s="137"/>
      <c r="Z16" s="103"/>
      <c r="AA16" s="103"/>
      <c r="AB16" s="303" t="e">
        <f t="shared" si="2"/>
        <v>#DIV/0!</v>
      </c>
      <c r="AC16" s="138"/>
      <c r="AD16" s="103"/>
      <c r="AE16" s="103"/>
      <c r="AF16" s="303" t="e">
        <f t="shared" si="3"/>
        <v>#DIV/0!</v>
      </c>
      <c r="AG16" s="139"/>
      <c r="AH16" s="112"/>
    </row>
    <row r="17" spans="1:34" ht="71.400000000000006" x14ac:dyDescent="0.3">
      <c r="A17" s="153" t="s">
        <v>473</v>
      </c>
      <c r="B17" s="108" t="s">
        <v>472</v>
      </c>
      <c r="C17" s="108" t="s">
        <v>103</v>
      </c>
      <c r="D17" s="302" t="s">
        <v>806</v>
      </c>
      <c r="E17" s="108" t="s">
        <v>478</v>
      </c>
      <c r="F17" s="320" t="s">
        <v>111</v>
      </c>
      <c r="G17" s="320" t="s">
        <v>422</v>
      </c>
      <c r="H17" s="320" t="s">
        <v>119</v>
      </c>
      <c r="I17" s="320" t="s">
        <v>474</v>
      </c>
      <c r="J17" s="320" t="s">
        <v>95</v>
      </c>
      <c r="K17" s="320" t="s">
        <v>487</v>
      </c>
      <c r="L17" s="320" t="s">
        <v>488</v>
      </c>
      <c r="M17" s="320" t="s">
        <v>1154</v>
      </c>
      <c r="N17" s="320" t="s">
        <v>480</v>
      </c>
      <c r="O17" s="101" t="s">
        <v>433</v>
      </c>
      <c r="P17" s="113">
        <v>46174</v>
      </c>
      <c r="Q17" s="113">
        <v>46264</v>
      </c>
      <c r="R17" s="103"/>
      <c r="S17" s="103"/>
      <c r="T17" s="303" t="e">
        <f t="shared" si="0"/>
        <v>#DIV/0!</v>
      </c>
      <c r="U17" s="129"/>
      <c r="V17" s="103"/>
      <c r="W17" s="103"/>
      <c r="X17" s="303" t="e">
        <f t="shared" si="1"/>
        <v>#DIV/0!</v>
      </c>
      <c r="Y17" s="137"/>
      <c r="Z17" s="103"/>
      <c r="AA17" s="103"/>
      <c r="AB17" s="303" t="e">
        <f t="shared" si="2"/>
        <v>#DIV/0!</v>
      </c>
      <c r="AC17" s="138"/>
      <c r="AD17" s="103"/>
      <c r="AE17" s="103"/>
      <c r="AF17" s="303" t="e">
        <f t="shared" si="3"/>
        <v>#DIV/0!</v>
      </c>
      <c r="AG17" s="139"/>
      <c r="AH17" s="112"/>
    </row>
    <row r="18" spans="1:34" ht="71.400000000000006" x14ac:dyDescent="0.3">
      <c r="A18" s="153" t="s">
        <v>473</v>
      </c>
      <c r="B18" s="108" t="s">
        <v>472</v>
      </c>
      <c r="C18" s="108" t="s">
        <v>103</v>
      </c>
      <c r="D18" s="302" t="s">
        <v>806</v>
      </c>
      <c r="E18" s="108" t="s">
        <v>478</v>
      </c>
      <c r="F18" s="320" t="s">
        <v>111</v>
      </c>
      <c r="G18" s="320" t="s">
        <v>422</v>
      </c>
      <c r="H18" s="320" t="s">
        <v>119</v>
      </c>
      <c r="I18" s="320" t="s">
        <v>474</v>
      </c>
      <c r="J18" s="320" t="s">
        <v>95</v>
      </c>
      <c r="K18" s="320" t="s">
        <v>1155</v>
      </c>
      <c r="L18" s="320" t="s">
        <v>489</v>
      </c>
      <c r="M18" s="320" t="s">
        <v>480</v>
      </c>
      <c r="N18" s="320" t="s">
        <v>480</v>
      </c>
      <c r="O18" s="101" t="s">
        <v>433</v>
      </c>
      <c r="P18" s="113">
        <v>46023</v>
      </c>
      <c r="Q18" s="113">
        <v>46356</v>
      </c>
      <c r="R18" s="103"/>
      <c r="S18" s="103"/>
      <c r="T18" s="303" t="e">
        <f t="shared" si="0"/>
        <v>#DIV/0!</v>
      </c>
      <c r="U18" s="129"/>
      <c r="V18" s="103"/>
      <c r="W18" s="103"/>
      <c r="X18" s="303" t="e">
        <f t="shared" si="1"/>
        <v>#DIV/0!</v>
      </c>
      <c r="Y18" s="137"/>
      <c r="Z18" s="103"/>
      <c r="AA18" s="103"/>
      <c r="AB18" s="303" t="e">
        <f t="shared" si="2"/>
        <v>#DIV/0!</v>
      </c>
      <c r="AC18" s="138"/>
      <c r="AD18" s="103"/>
      <c r="AE18" s="103"/>
      <c r="AF18" s="303" t="e">
        <f t="shared" si="3"/>
        <v>#DIV/0!</v>
      </c>
      <c r="AG18" s="139"/>
      <c r="AH18" s="112"/>
    </row>
    <row r="19" spans="1:34" ht="122.4" x14ac:dyDescent="0.3">
      <c r="A19" s="153" t="s">
        <v>473</v>
      </c>
      <c r="B19" s="108" t="s">
        <v>472</v>
      </c>
      <c r="C19" s="108" t="s">
        <v>103</v>
      </c>
      <c r="D19" s="302" t="s">
        <v>806</v>
      </c>
      <c r="E19" s="108" t="s">
        <v>478</v>
      </c>
      <c r="F19" s="320" t="s">
        <v>111</v>
      </c>
      <c r="G19" s="320" t="s">
        <v>422</v>
      </c>
      <c r="H19" s="320" t="s">
        <v>119</v>
      </c>
      <c r="I19" s="320" t="s">
        <v>474</v>
      </c>
      <c r="J19" s="320" t="s">
        <v>95</v>
      </c>
      <c r="K19" s="328" t="s">
        <v>447</v>
      </c>
      <c r="L19" s="320" t="s">
        <v>490</v>
      </c>
      <c r="M19" s="320" t="s">
        <v>480</v>
      </c>
      <c r="N19" s="101" t="s">
        <v>477</v>
      </c>
      <c r="O19" s="101" t="s">
        <v>433</v>
      </c>
      <c r="P19" s="113">
        <v>46023</v>
      </c>
      <c r="Q19" s="113">
        <v>46386</v>
      </c>
      <c r="R19" s="103"/>
      <c r="S19" s="103"/>
      <c r="T19" s="303" t="e">
        <f t="shared" si="0"/>
        <v>#DIV/0!</v>
      </c>
      <c r="U19" s="129"/>
      <c r="V19" s="103"/>
      <c r="W19" s="103"/>
      <c r="X19" s="303" t="e">
        <f t="shared" si="1"/>
        <v>#DIV/0!</v>
      </c>
      <c r="Y19" s="137"/>
      <c r="Z19" s="103"/>
      <c r="AA19" s="103"/>
      <c r="AB19" s="303" t="e">
        <f t="shared" si="2"/>
        <v>#DIV/0!</v>
      </c>
      <c r="AC19" s="138"/>
      <c r="AD19" s="103"/>
      <c r="AE19" s="103"/>
      <c r="AF19" s="303" t="e">
        <f t="shared" si="3"/>
        <v>#DIV/0!</v>
      </c>
      <c r="AG19" s="139"/>
      <c r="AH19" s="112"/>
    </row>
    <row r="20" spans="1:34" ht="71.400000000000006" x14ac:dyDescent="0.3">
      <c r="A20" s="153" t="s">
        <v>473</v>
      </c>
      <c r="B20" s="108" t="s">
        <v>472</v>
      </c>
      <c r="C20" s="108" t="s">
        <v>103</v>
      </c>
      <c r="D20" s="302" t="s">
        <v>806</v>
      </c>
      <c r="E20" s="108" t="s">
        <v>478</v>
      </c>
      <c r="F20" s="320" t="s">
        <v>111</v>
      </c>
      <c r="G20" s="320" t="s">
        <v>422</v>
      </c>
      <c r="H20" s="320" t="s">
        <v>119</v>
      </c>
      <c r="I20" s="320" t="s">
        <v>492</v>
      </c>
      <c r="J20" s="320" t="s">
        <v>95</v>
      </c>
      <c r="K20" s="328" t="s">
        <v>491</v>
      </c>
      <c r="L20" s="320" t="s">
        <v>493</v>
      </c>
      <c r="M20" s="320" t="s">
        <v>480</v>
      </c>
      <c r="N20" s="101" t="s">
        <v>477</v>
      </c>
      <c r="O20" s="101" t="s">
        <v>433</v>
      </c>
      <c r="P20" s="113">
        <v>46082</v>
      </c>
      <c r="Q20" s="113">
        <v>46264</v>
      </c>
      <c r="R20" s="103"/>
      <c r="S20" s="103"/>
      <c r="T20" s="303" t="e">
        <f t="shared" si="0"/>
        <v>#DIV/0!</v>
      </c>
      <c r="U20" s="129"/>
      <c r="V20" s="103"/>
      <c r="W20" s="103"/>
      <c r="X20" s="303" t="e">
        <f t="shared" si="1"/>
        <v>#DIV/0!</v>
      </c>
      <c r="Y20" s="137"/>
      <c r="Z20" s="103"/>
      <c r="AA20" s="103"/>
      <c r="AB20" s="303" t="e">
        <f t="shared" si="2"/>
        <v>#DIV/0!</v>
      </c>
      <c r="AC20" s="138"/>
      <c r="AD20" s="103"/>
      <c r="AE20" s="103"/>
      <c r="AF20" s="303" t="e">
        <f t="shared" si="3"/>
        <v>#DIV/0!</v>
      </c>
      <c r="AG20" s="139"/>
      <c r="AH20" s="112"/>
    </row>
    <row r="21" spans="1:34" ht="71.400000000000006" x14ac:dyDescent="0.2">
      <c r="A21" s="153" t="s">
        <v>473</v>
      </c>
      <c r="B21" s="108" t="s">
        <v>472</v>
      </c>
      <c r="C21" s="108" t="s">
        <v>103</v>
      </c>
      <c r="D21" s="302" t="s">
        <v>806</v>
      </c>
      <c r="E21" s="108" t="s">
        <v>478</v>
      </c>
      <c r="F21" s="320" t="s">
        <v>111</v>
      </c>
      <c r="G21" s="320" t="s">
        <v>422</v>
      </c>
      <c r="H21" s="320" t="s">
        <v>119</v>
      </c>
      <c r="I21" s="320" t="s">
        <v>492</v>
      </c>
      <c r="J21" s="320" t="s">
        <v>95</v>
      </c>
      <c r="K21" s="328" t="s">
        <v>1156</v>
      </c>
      <c r="L21" s="320" t="s">
        <v>480</v>
      </c>
      <c r="M21" s="327" t="s">
        <v>1157</v>
      </c>
      <c r="N21" s="101" t="s">
        <v>482</v>
      </c>
      <c r="O21" s="101" t="s">
        <v>433</v>
      </c>
      <c r="P21" s="113">
        <v>46054</v>
      </c>
      <c r="Q21" s="113">
        <v>46325</v>
      </c>
      <c r="R21" s="103"/>
      <c r="S21" s="103"/>
      <c r="T21" s="303" t="e">
        <f t="shared" si="0"/>
        <v>#DIV/0!</v>
      </c>
      <c r="U21" s="129"/>
      <c r="V21" s="103"/>
      <c r="W21" s="103"/>
      <c r="X21" s="303" t="e">
        <f t="shared" si="1"/>
        <v>#DIV/0!</v>
      </c>
      <c r="Y21" s="137"/>
      <c r="Z21" s="103"/>
      <c r="AA21" s="103"/>
      <c r="AB21" s="303" t="e">
        <f t="shared" si="2"/>
        <v>#DIV/0!</v>
      </c>
      <c r="AC21" s="138"/>
      <c r="AD21" s="103"/>
      <c r="AE21" s="103"/>
      <c r="AF21" s="303" t="e">
        <f t="shared" si="3"/>
        <v>#DIV/0!</v>
      </c>
      <c r="AG21" s="139"/>
      <c r="AH21" s="112"/>
    </row>
    <row r="23" spans="1:34" x14ac:dyDescent="0.3">
      <c r="Q23" s="210" t="s">
        <v>291</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Integración PAA</vt:lpstr>
      <vt:lpstr>OTROSPLANES</vt:lpstr>
      <vt:lpstr>PAA</vt:lpstr>
      <vt:lpstr>PINAR</vt:lpstr>
      <vt:lpstr>PETH </vt:lpstr>
      <vt:lpstr>PLAN VACANTES</vt:lpstr>
      <vt:lpstr>PLAN PREVISIÓN</vt:lpstr>
      <vt:lpstr>PLAN CAPACITACION</vt:lpstr>
      <vt:lpstr>PLAN INCENTIVOS</vt:lpstr>
      <vt:lpstr>PSST</vt:lpstr>
      <vt:lpstr>estra_racionalización_tramites</vt:lpstr>
      <vt:lpstr>PAAC</vt:lpstr>
      <vt:lpstr>PTEP</vt:lpstr>
      <vt:lpstr>PETI</vt:lpstr>
      <vt:lpstr>PSPI</vt:lpstr>
      <vt:lpstr>PTSI</vt:lpstr>
      <vt:lpstr>SEGUIMIENTO</vt:lpstr>
      <vt:lpstr>CONTROL DE CAMBIO</vt:lpstr>
      <vt:lpstr>DESPLEGABLES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Silvana Maria Molinares</cp:lastModifiedBy>
  <dcterms:created xsi:type="dcterms:W3CDTF">2022-01-10T00:45:24Z</dcterms:created>
  <dcterms:modified xsi:type="dcterms:W3CDTF">2026-02-03T14:46:27Z</dcterms:modified>
</cp:coreProperties>
</file>